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ГСУСО" sheetId="1" r:id="rId1"/>
    <sheet name="СРЦН" sheetId="2" r:id="rId2"/>
    <sheet name="ЦСПСД" sheetId="3" r:id="rId3"/>
    <sheet name="РЦДП" sheetId="4" r:id="rId4"/>
    <sheet name="ЦСАН" sheetId="5" r:id="rId5"/>
    <sheet name="КЦСОН" sheetId="6" r:id="rId6"/>
    <sheet name="ЦСА" sheetId="7" r:id="rId7"/>
    <sheet name="Профориентация" sheetId="8" r:id="rId8"/>
    <sheet name="ЦОТ" sheetId="9" r:id="rId9"/>
  </sheets>
  <definedNames>
    <definedName name="_xlnm.Print_Titles" localSheetId="0">'ГСУСО'!$A:$B</definedName>
    <definedName name="_xlnm.Print_Titles" localSheetId="5">'КЦСОН'!$A:$B</definedName>
    <definedName name="_xlnm.Print_Titles" localSheetId="1">'СРЦН'!$A:$B</definedName>
    <definedName name="_xlnm.Print_Area" localSheetId="0">'ГСУСО'!$A$1:$AX$18</definedName>
    <definedName name="_xlnm.Print_Area" localSheetId="1">'СРЦН'!$A$1:$AB$19</definedName>
  </definedNames>
  <calcPr fullCalcOnLoad="1"/>
</workbook>
</file>

<file path=xl/sharedStrings.xml><?xml version="1.0" encoding="utf-8"?>
<sst xmlns="http://schemas.openxmlformats.org/spreadsheetml/2006/main" count="693" uniqueCount="156">
  <si>
    <t>Наименование государственной услуги / показателя</t>
  </si>
  <si>
    <t>процент исполнения</t>
  </si>
  <si>
    <t>Количество обоснованных жалоб потребетелей, по которым прияты меры</t>
  </si>
  <si>
    <t>Плановое значение показателя, %</t>
  </si>
  <si>
    <t>Фактическое значение показателя, %</t>
  </si>
  <si>
    <t>Отклонение, %</t>
  </si>
  <si>
    <t xml:space="preserve"> </t>
  </si>
  <si>
    <t xml:space="preserve">        </t>
  </si>
  <si>
    <t>Соблюдение норматива жилой площади на одного потребителя</t>
  </si>
  <si>
    <t>Доля потрбителей, перенесших острые кишечные инфекционные заболевания в отчетном периоде, в общем числе потребителей</t>
  </si>
  <si>
    <t xml:space="preserve">Выполнение установленных норм сбалансированности питания </t>
  </si>
  <si>
    <t>Выполнение установленных норм калорийности суточного рациона питания</t>
  </si>
  <si>
    <t>Охват потребителей профилактическими прививками</t>
  </si>
  <si>
    <t>Обеспеченность потребителей техническими средствами реабилитации</t>
  </si>
  <si>
    <t>БСУ СО "Андреевский психоневрологический интернат"</t>
  </si>
  <si>
    <t>не менее 90</t>
  </si>
  <si>
    <t>БСУ СО "Атакский психоневрологический интернат"</t>
  </si>
  <si>
    <t>БСУ СО "Большекулачинский специальный дом-интернат  для престарелых и инвалидов"</t>
  </si>
  <si>
    <t>БСУ СО "Кировский детский дом-интернат  для умственно отсталых детей"</t>
  </si>
  <si>
    <t>БСУ СО "Марьяновский психоневрологический интернат"</t>
  </si>
  <si>
    <t>БСУ СО "Пушкинский психоневрологический интернат"</t>
  </si>
  <si>
    <t>БСУ СО "Таврический дом-интернат для престарелых и инвалидов"</t>
  </si>
  <si>
    <t>не менее  90</t>
  </si>
  <si>
    <t>БСУ СО "Такмыкский психоневрологический интернат"</t>
  </si>
  <si>
    <t>АСУ СО "Омский психоневрологический интернат"</t>
  </si>
  <si>
    <t>Наименование стационарных учреждений социального обслуживания Омской области</t>
  </si>
  <si>
    <t>Средний показатель оценки качества по  АСУ СО, БСУ СО</t>
  </si>
  <si>
    <t>АСУ СО "Нежинский геронтологический центр"</t>
  </si>
  <si>
    <t>АСУ СО "Драгунский психоневрологический интернат"</t>
  </si>
  <si>
    <t>АСУ СО "Тарский психоневрологический интернат"</t>
  </si>
  <si>
    <t>АСУ СО "Крутинский психоневрологический интернат"</t>
  </si>
  <si>
    <t>1</t>
  </si>
  <si>
    <t>2</t>
  </si>
  <si>
    <t>3</t>
  </si>
  <si>
    <t>6</t>
  </si>
  <si>
    <t>7</t>
  </si>
  <si>
    <t>Приложение № 1</t>
  </si>
  <si>
    <t>АСУ СО "Куйбышевский дом-интернат для престарелых и инвалидов"</t>
  </si>
  <si>
    <t>жалоб нет</t>
  </si>
  <si>
    <t>АСУ СО "Екатерининский психоневрологический интернат  имени В.П. Ярушкина"</t>
  </si>
  <si>
    <t>жалоб не поступало</t>
  </si>
  <si>
    <t>4</t>
  </si>
  <si>
    <t>5</t>
  </si>
  <si>
    <t>Приложение № 2</t>
  </si>
  <si>
    <t>Наименование социально-реабилитационных центров  для несовершеннолетних Омской области</t>
  </si>
  <si>
    <t>СРЦН "Гармония"</t>
  </si>
  <si>
    <t>СРЦН "Забота"</t>
  </si>
  <si>
    <t>СРЦН Большереченского района</t>
  </si>
  <si>
    <t>СРЦН Знаменского района</t>
  </si>
  <si>
    <t>СРЦН Одесского района</t>
  </si>
  <si>
    <t>СРЦН Таврического района</t>
  </si>
  <si>
    <t>СРЦН Тарского района</t>
  </si>
  <si>
    <t>СРЦН "Солнышко" Тюкалинского района</t>
  </si>
  <si>
    <t>Средний показатель оценки качества по СРЦН</t>
  </si>
  <si>
    <t>-</t>
  </si>
  <si>
    <t>жалоб не постапало</t>
  </si>
  <si>
    <t>жалобы отсутствуют</t>
  </si>
  <si>
    <t>Доля потребителей, обратившихся в отчетном периоде в учреждение, которым была предоставлена государственная услуга из числа потребителей, обратившихся в отчетном периоде в учреждение за предоставеним государственной услуги</t>
  </si>
  <si>
    <t>Доля несовершеннолетних, устроенных в семью, в общем числе несовершеннолетних, прошедших социальную реабилитацию в учреждении</t>
  </si>
  <si>
    <t>Количество повторных обращений на социальную реабилитацию в учреждении</t>
  </si>
  <si>
    <t>Доля несовершеннолетних, устроенных в государственные учреждения для детей-сирот и детей, оставшихся без попечения родителей, после пребывания в учреждении, в общем числе потребителей государственной услуги</t>
  </si>
  <si>
    <t>Количество самовольных уходов несовершеннолетних из учреждения</t>
  </si>
  <si>
    <t>Выполнение установленных норм сбалансированности питания в учреждении</t>
  </si>
  <si>
    <t>8</t>
  </si>
  <si>
    <t>Выполнение установленных норм калорийности суточного рациона питания в учреждении</t>
  </si>
  <si>
    <t>Приложение №3</t>
  </si>
  <si>
    <t>Наименование учреждения</t>
  </si>
  <si>
    <t>ЦСПСД (с социальной гостиницей)</t>
  </si>
  <si>
    <t>Приложение № 4</t>
  </si>
  <si>
    <t>РЦДПсОВ (Чернолучье)</t>
  </si>
  <si>
    <t>Доля потребителей, удовлетворенных качеством государственной услуги</t>
  </si>
  <si>
    <t>Количество обоснованных жалоб потребителей, по которым приняты меры</t>
  </si>
  <si>
    <t xml:space="preserve">жалоб нет </t>
  </si>
  <si>
    <t>Доля детей-инвалидов, детей с ограниченными возможностями, в отношении которых достигнута положительная динамика состояния после комплекса проведенных медицинских, психологических, педагогических реабилитационных мероприятий</t>
  </si>
  <si>
    <t>не менее 80</t>
  </si>
  <si>
    <t>Выполнение установленных норм сбалансированности питания одного потребителя, прошедшего реабилитацию в стационарном отделении учреждения (при его наличии)</t>
  </si>
  <si>
    <t>Выполнение установленных норм калорийности суточного рациона питания одного потребителя, прошедшего реабилитацию в стационарном отделении учреждения (при его наличии)</t>
  </si>
  <si>
    <t>Приложение № 5</t>
  </si>
  <si>
    <t>ЦСАН "Надежда города Омска"</t>
  </si>
  <si>
    <t>Доля потребителей, обратившихся в центр социальной адаптации несовершеннолетних (далее - учреждение), которым предоставлена государственная услуга, из числа потребителей, обратившихся в отчетном периоде в учреждение за предоставлением государственной услуги</t>
  </si>
  <si>
    <t>Доля семей с детьми, находящихся на социальном патронаже, из числа семей с детьми, состоящих в едином банке данных о семьях и несовершеннолетних, находящихся в соцально-опасном положении</t>
  </si>
  <si>
    <t>Доля детей, помещенных в учреждение системы профилактики безнадзорности, в общем числе детей, получивших экстренную социальную помощь в учреждении</t>
  </si>
  <si>
    <t>Приложение № 6</t>
  </si>
  <si>
    <t>Наименование комплексных центров социального обслуживания Омской области</t>
  </si>
  <si>
    <t>Средний показатель оценки качества по КЦСОН</t>
  </si>
  <si>
    <t>КЦСОН "Вдохновение"</t>
  </si>
  <si>
    <t xml:space="preserve">КЦСОН "Любава"          </t>
  </si>
  <si>
    <t xml:space="preserve">КЦСОН "Пенаты"         </t>
  </si>
  <si>
    <t xml:space="preserve">КЦСОН "Родник"         </t>
  </si>
  <si>
    <t>КЦСОН "Рябинушка"</t>
  </si>
  <si>
    <t xml:space="preserve">КЦСОН "Сударушка"      </t>
  </si>
  <si>
    <t>КЦСОН Азовского немецкого национального района</t>
  </si>
  <si>
    <t>КЦСОН Большереченского района</t>
  </si>
  <si>
    <t>КЦСОН Большеуковского района</t>
  </si>
  <si>
    <t>КЦСОН Горьковского района</t>
  </si>
  <si>
    <t>КЦСОН Знаменского района</t>
  </si>
  <si>
    <t>КЦСОН Исилькульского района</t>
  </si>
  <si>
    <t>КЦСОН Калачинского района</t>
  </si>
  <si>
    <t>КЦСОН Колосовского района</t>
  </si>
  <si>
    <t>КЦСОН Кормиловского района</t>
  </si>
  <si>
    <t>КЦСОН Крутинского района</t>
  </si>
  <si>
    <t>КЦСОН Любинского района</t>
  </si>
  <si>
    <t>КЦСОН Марьяновского района</t>
  </si>
  <si>
    <t>КЦСОН Москаленского района</t>
  </si>
  <si>
    <t>КЦСОН Муромцевского района</t>
  </si>
  <si>
    <t>КЦСОН Называевского района</t>
  </si>
  <si>
    <t>КЦСОН Нижнеомского района</t>
  </si>
  <si>
    <t>КЦСОН Нововаршавского района</t>
  </si>
  <si>
    <t>КЦСОН Одесского района</t>
  </si>
  <si>
    <t>КЦСОН Оконешниковского района</t>
  </si>
  <si>
    <t>КЦСОН Омского района</t>
  </si>
  <si>
    <t>КЦСОН Павлоградского района</t>
  </si>
  <si>
    <t>КЦСОН Полтавского района</t>
  </si>
  <si>
    <t>КЦСОН Русско-Полянского района</t>
  </si>
  <si>
    <t>КЦСОН "Бережок"Саргатского района</t>
  </si>
  <si>
    <t>КЦСОН Седельниковского района</t>
  </si>
  <si>
    <t>КЦСОН Таврического района</t>
  </si>
  <si>
    <t>КЦСОН "Надежда"Тарского района</t>
  </si>
  <si>
    <t>КЦСОН Тевризского района</t>
  </si>
  <si>
    <t>КЦСОН "Ивушка"Тюкалинского района</t>
  </si>
  <si>
    <t>КЦСОН Усть-Ишимского района</t>
  </si>
  <si>
    <t>КЦСОН Черлакского района</t>
  </si>
  <si>
    <t>КЦСОН Щербакульского района</t>
  </si>
  <si>
    <t>не менее 75</t>
  </si>
  <si>
    <t>не менее75</t>
  </si>
  <si>
    <t>Доля потребеителей, обратившихся в отчетном периоде в учреждение, которым предоставлена государственная услуга из числа потребителей, обратившихся в отчетном периоде в учреждение за предоставлением государственной услуги</t>
  </si>
  <si>
    <t>Доля семей с детьми, находящихся на социальном патронаже, из числа семей с детьми, состоящих в единином банке данных о семьях и несовершеннолетних, находящихся в социально опасном положении</t>
  </si>
  <si>
    <t>Доля детей-инвалидов, получивших услуги в учреждении, в общем числе детей инвалидов, проживающих в зоне обслуживания учреждения</t>
  </si>
  <si>
    <t>Приложение № 7</t>
  </si>
  <si>
    <t>ЦСА</t>
  </si>
  <si>
    <t>Количество трудоспособных потребителей из числа трудоспособных граждан, освободившихся из мест лишения свободы и утративших социальные связи, получивших государственную услугу</t>
  </si>
  <si>
    <t>Количество нетрудоспособных потребителей, нуждающихся в стационарном социальном обслуживании, поставленных на учет для предоставления путевки на стационарное социальное обслуживание</t>
  </si>
  <si>
    <t>Приложение № 8</t>
  </si>
  <si>
    <t xml:space="preserve">БОУ "Омский центр профориентации" </t>
  </si>
  <si>
    <t>Доля потребителей, получивших профориентационную помощь, из числа потребителей, обратившихся в отчетном периоде в учреждение за профориентационной помощью</t>
  </si>
  <si>
    <t>Доля потребителей, удовлетворенных качеством профориентационной помощи</t>
  </si>
  <si>
    <t>не менее 98</t>
  </si>
  <si>
    <t>Доля потребителей, получивших психологическую помощь, из числа потребителей, обратившихся в отчетном периоде в учреждение за психологической помощью</t>
  </si>
  <si>
    <t>Доля потребителей, удовлетворенных качеством психологической помощи</t>
  </si>
  <si>
    <t>Доля потребителей, получивших методическую помощь, прошедших семинары-практикумы, курсы повышения квалификации, из числа потребителей, обратившихся в отчетном периоде в учреждении за повышением профессиональной компетентности</t>
  </si>
  <si>
    <t xml:space="preserve">Доля потребителей, удовлетворенных качеством методической помощи, семинаров-практикумов, курсов повышения квалификации в учреждении </t>
  </si>
  <si>
    <t>Приложение № 9</t>
  </si>
  <si>
    <t>ЦОТ</t>
  </si>
  <si>
    <t xml:space="preserve">Доля потребителей, получивших государственную услугу, в общем числе потребителей, обратившихся в отчетном периоде за предоставлением государственной услуги </t>
  </si>
  <si>
    <t xml:space="preserve">Удельный вес работников территориальных органов Министерства и государственных учреждений Омской области, находящихся в ведении Министерства, прошедших обучение по охране труда </t>
  </si>
  <si>
    <t>Жалоб нет</t>
  </si>
  <si>
    <t xml:space="preserve">   Анализ степени выполнения стационарными учреждениями социального обслуживания Омской области основных показателей, характеризующих качество предоставления государственной услуги "Предоставление  социального обслуживания в стационарных учреждениях социального обслуживания" за 1 полугодие 2015 года</t>
  </si>
  <si>
    <t>Анализ степени выполнения  показателей, характеризующих качество предоставления государственной услуги "Предоставление социального обслуживания в социально-реабилитационных центрах для несовершеннолетних" за 1 полугодие 2015 года</t>
  </si>
  <si>
    <t>Анализ степени выполнения центрами социальной помощи семье и детям Омской области  основных показателей, характеризующих качество предоставления государственной услуги "Предоставление социального обслуживания в центре социальной помощи семье с детям (с социальной гостиницей)" за 1 полугодие 2015 года</t>
  </si>
  <si>
    <t xml:space="preserve">  Анализ степени выполнения реабилитационным центром для детей и подростков с ограниченными возможностями Омской области  основных показателей, характеризующих качество предоставления государственной услуги "Предоставление социального обслуживания детям с ограниченными возможностями" за 1 полугодие 2015 года</t>
  </si>
  <si>
    <t xml:space="preserve">  Анализ степени выполнения центром сциальной адаптации несовершеннолетних основных показателей, характеризующих качество предоставления государственной услуги "Предоставление социального обслуживания в центре социальной адаптации несовершеннолетних "Надежда города Омска" за 1 полугодие 2015 года</t>
  </si>
  <si>
    <t xml:space="preserve">                          Анализ степени выполнения комплексными центрами социального обслуживания Омской области основных показателей, характеризующих качество предоставления государственной услуги "Предоставление социального обслуживания в комплексных центрах социального обслуживания населения" 1 полугодие за 2015 года</t>
  </si>
  <si>
    <t xml:space="preserve">                          Анализ степени выполнения комплексными центрами социального обслуживания Омской области основных показателей, характеризующих качество предоставления государственной услуги "Предоставление социального обслуживания в комплексных центрах социального обслуживания населения" за 1 полугодие 2015 года</t>
  </si>
  <si>
    <t xml:space="preserve">   Анализ степени выполнения центром социальной адаптации Омской области основных показателей, характеризующих качество предоставления государственной услуги "Предоставление социального обслуживания в центре социальной адаптации" за 1 полугодие 2015 года</t>
  </si>
  <si>
    <t>Анализ степени выполнения основных показателей, характеризующих качество предоставления государственной услуги  "Предоставление психолого-профориентационной помощи и дополнительного профессионального образования в центре профессиональной ориентации и психологической поддержки населения" за 1 полугодие 2015 года</t>
  </si>
  <si>
    <t>Анализ степени выполнения основных показателей, характеризующих качество предоставления государственной услуги "Предоставление услуг в области социально-трудовых отношений и улучшения условий и охраны труда" за 1 полугодие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</si>
</sst>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2" fontId="1" fillId="0" borderId="0" xfId="0" applyNumberFormat="1" applyFont="1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"/>
  <sheetViews>
    <sheetView tabSelected="1" view="pageBreakPreview" zoomScale="80" zoomScaleSheetLayoutView="80" zoomScalePageLayoutView="0" workbookViewId="0" topLeftCell="A1">
      <pane xSplit="2" ySplit="10" topLeftCell="AG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18" sqref="AW18"/>
    </sheetView>
  </sheetViews>
  <sheetFormatPr defaultColWidth="9.00390625" defaultRowHeight="12.75"/>
  <cols>
    <col min="1" max="1" width="6.375" style="6" customWidth="1"/>
    <col min="2" max="2" width="22.625" style="2" customWidth="1"/>
    <col min="3" max="3" width="11.875" style="1" customWidth="1"/>
    <col min="4" max="4" width="12.25390625" style="1" customWidth="1"/>
    <col min="5" max="5" width="11.625" style="1" customWidth="1"/>
    <col min="6" max="6" width="12.875" style="1" customWidth="1"/>
    <col min="7" max="7" width="14.25390625" style="1" customWidth="1"/>
    <col min="8" max="8" width="14.00390625" style="1" customWidth="1"/>
    <col min="9" max="9" width="12.875" style="1" customWidth="1"/>
    <col min="10" max="10" width="14.25390625" style="1" customWidth="1"/>
    <col min="11" max="11" width="12.875" style="15" customWidth="1"/>
    <col min="12" max="12" width="12.875" style="1" customWidth="1"/>
    <col min="13" max="13" width="13.875" style="1" customWidth="1"/>
    <col min="14" max="20" width="12.875" style="1" customWidth="1"/>
    <col min="21" max="26" width="13.875" style="1" customWidth="1"/>
    <col min="27" max="32" width="13.00390625" style="1" customWidth="1"/>
    <col min="33" max="38" width="13.125" style="1" customWidth="1"/>
    <col min="39" max="44" width="13.875" style="1" customWidth="1"/>
    <col min="45" max="47" width="13.625" style="1" customWidth="1"/>
    <col min="48" max="49" width="19.125" style="1" customWidth="1"/>
    <col min="50" max="50" width="13.625" style="1" hidden="1" customWidth="1"/>
    <col min="51" max="51" width="12.875" style="1" customWidth="1"/>
    <col min="52" max="52" width="15.125" style="10" customWidth="1"/>
    <col min="53" max="53" width="16.375" style="10" hidden="1" customWidth="1"/>
    <col min="54" max="54" width="0.12890625" style="1" hidden="1" customWidth="1"/>
    <col min="55" max="55" width="9.00390625" style="1" hidden="1" customWidth="1"/>
    <col min="56" max="56" width="30.375" style="9" customWidth="1"/>
    <col min="57" max="16384" width="9.125" style="1" customWidth="1"/>
  </cols>
  <sheetData>
    <row r="1" spans="7:11" ht="12.75">
      <c r="G1" s="49" t="s">
        <v>36</v>
      </c>
      <c r="H1" s="49"/>
      <c r="K1" s="9"/>
    </row>
    <row r="2" ht="12.75">
      <c r="K2" s="9"/>
    </row>
    <row r="3" spans="1:56" ht="12.75" customHeight="1">
      <c r="A3" s="7"/>
      <c r="B3" s="7"/>
      <c r="C3" s="48" t="s">
        <v>146</v>
      </c>
      <c r="D3" s="48"/>
      <c r="E3" s="48"/>
      <c r="F3" s="48"/>
      <c r="G3" s="48"/>
      <c r="H3" s="48"/>
      <c r="I3" s="48" t="s">
        <v>146</v>
      </c>
      <c r="J3" s="48"/>
      <c r="K3" s="48"/>
      <c r="L3" s="48"/>
      <c r="M3" s="48"/>
      <c r="N3" s="48"/>
      <c r="O3" s="48" t="s">
        <v>146</v>
      </c>
      <c r="P3" s="48"/>
      <c r="Q3" s="48"/>
      <c r="R3" s="48"/>
      <c r="S3" s="48"/>
      <c r="T3" s="48"/>
      <c r="U3" s="48" t="s">
        <v>146</v>
      </c>
      <c r="V3" s="48"/>
      <c r="W3" s="48"/>
      <c r="X3" s="48"/>
      <c r="Y3" s="48"/>
      <c r="Z3" s="48"/>
      <c r="AA3" s="48" t="s">
        <v>146</v>
      </c>
      <c r="AB3" s="48"/>
      <c r="AC3" s="48"/>
      <c r="AD3" s="48"/>
      <c r="AE3" s="48"/>
      <c r="AF3" s="48"/>
      <c r="AG3" s="48" t="s">
        <v>146</v>
      </c>
      <c r="AH3" s="48"/>
      <c r="AI3" s="48"/>
      <c r="AJ3" s="48"/>
      <c r="AK3" s="48"/>
      <c r="AL3" s="48"/>
      <c r="AM3" s="48" t="s">
        <v>146</v>
      </c>
      <c r="AN3" s="48"/>
      <c r="AO3" s="48"/>
      <c r="AP3" s="48"/>
      <c r="AQ3" s="48"/>
      <c r="AR3" s="48"/>
      <c r="AS3" s="48" t="s">
        <v>146</v>
      </c>
      <c r="AT3" s="48"/>
      <c r="AU3" s="48"/>
      <c r="AV3" s="48"/>
      <c r="AW3" s="48"/>
      <c r="AX3" s="48"/>
      <c r="AZ3" s="1"/>
      <c r="BA3" s="1"/>
      <c r="BD3" s="1"/>
    </row>
    <row r="4" spans="1:56" ht="12.75" customHeight="1">
      <c r="A4" s="7" t="s">
        <v>7</v>
      </c>
      <c r="B4" s="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Z4" s="1"/>
      <c r="BA4" s="1"/>
      <c r="BD4" s="1"/>
    </row>
    <row r="5" spans="3:56" ht="27.75" customHeight="1"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Z5" s="1"/>
      <c r="BA5" s="1"/>
      <c r="BD5" s="1"/>
    </row>
    <row r="6" spans="3:56" ht="12.75">
      <c r="C6" s="6"/>
      <c r="D6" s="6"/>
      <c r="E6" s="6"/>
      <c r="F6" s="6"/>
      <c r="G6" s="6"/>
      <c r="H6" s="6"/>
      <c r="I6" s="13"/>
      <c r="J6" s="13"/>
      <c r="K6" s="13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Z6" s="1"/>
      <c r="BA6" s="1"/>
      <c r="BD6" s="1"/>
    </row>
    <row r="7" spans="1:56" ht="29.25" customHeight="1">
      <c r="A7" s="53" t="s">
        <v>6</v>
      </c>
      <c r="B7" s="53" t="s">
        <v>0</v>
      </c>
      <c r="C7" s="50" t="s">
        <v>25</v>
      </c>
      <c r="D7" s="51"/>
      <c r="E7" s="51"/>
      <c r="F7" s="51"/>
      <c r="G7" s="51"/>
      <c r="H7" s="52"/>
      <c r="I7" s="50" t="s">
        <v>25</v>
      </c>
      <c r="J7" s="51"/>
      <c r="K7" s="51"/>
      <c r="L7" s="51"/>
      <c r="M7" s="51"/>
      <c r="N7" s="52"/>
      <c r="O7" s="50" t="s">
        <v>25</v>
      </c>
      <c r="P7" s="51"/>
      <c r="Q7" s="51"/>
      <c r="R7" s="51"/>
      <c r="S7" s="51"/>
      <c r="T7" s="52"/>
      <c r="U7" s="50" t="s">
        <v>25</v>
      </c>
      <c r="V7" s="51"/>
      <c r="W7" s="51"/>
      <c r="X7" s="51"/>
      <c r="Y7" s="51"/>
      <c r="Z7" s="52"/>
      <c r="AA7" s="50" t="s">
        <v>25</v>
      </c>
      <c r="AB7" s="51"/>
      <c r="AC7" s="51"/>
      <c r="AD7" s="51"/>
      <c r="AE7" s="51"/>
      <c r="AF7" s="52"/>
      <c r="AG7" s="50" t="s">
        <v>25</v>
      </c>
      <c r="AH7" s="51"/>
      <c r="AI7" s="51"/>
      <c r="AJ7" s="51"/>
      <c r="AK7" s="51"/>
      <c r="AL7" s="52"/>
      <c r="AM7" s="50" t="s">
        <v>25</v>
      </c>
      <c r="AN7" s="51"/>
      <c r="AO7" s="51"/>
      <c r="AP7" s="51"/>
      <c r="AQ7" s="51"/>
      <c r="AR7" s="52"/>
      <c r="AS7" s="50" t="s">
        <v>25</v>
      </c>
      <c r="AT7" s="51"/>
      <c r="AU7" s="52"/>
      <c r="AV7" s="59" t="s">
        <v>26</v>
      </c>
      <c r="AW7" s="61"/>
      <c r="AZ7" s="1"/>
      <c r="BA7" s="1"/>
      <c r="BD7" s="1"/>
    </row>
    <row r="8" spans="1:56" ht="40.5" customHeight="1">
      <c r="A8" s="54"/>
      <c r="B8" s="54"/>
      <c r="C8" s="50" t="s">
        <v>37</v>
      </c>
      <c r="D8" s="51"/>
      <c r="E8" s="52"/>
      <c r="F8" s="50" t="s">
        <v>28</v>
      </c>
      <c r="G8" s="51"/>
      <c r="H8" s="52"/>
      <c r="I8" s="50" t="s">
        <v>39</v>
      </c>
      <c r="J8" s="51"/>
      <c r="K8" s="52"/>
      <c r="L8" s="50" t="s">
        <v>30</v>
      </c>
      <c r="M8" s="51"/>
      <c r="N8" s="52"/>
      <c r="O8" s="50" t="s">
        <v>27</v>
      </c>
      <c r="P8" s="51"/>
      <c r="Q8" s="52"/>
      <c r="R8" s="50" t="s">
        <v>24</v>
      </c>
      <c r="S8" s="51"/>
      <c r="T8" s="52"/>
      <c r="U8" s="50" t="s">
        <v>29</v>
      </c>
      <c r="V8" s="51"/>
      <c r="W8" s="52"/>
      <c r="X8" s="50" t="s">
        <v>14</v>
      </c>
      <c r="Y8" s="51"/>
      <c r="Z8" s="52"/>
      <c r="AA8" s="50" t="s">
        <v>16</v>
      </c>
      <c r="AB8" s="51"/>
      <c r="AC8" s="52"/>
      <c r="AD8" s="50" t="s">
        <v>17</v>
      </c>
      <c r="AE8" s="51"/>
      <c r="AF8" s="52"/>
      <c r="AG8" s="50" t="s">
        <v>18</v>
      </c>
      <c r="AH8" s="51"/>
      <c r="AI8" s="52"/>
      <c r="AJ8" s="50" t="s">
        <v>19</v>
      </c>
      <c r="AK8" s="51"/>
      <c r="AL8" s="52"/>
      <c r="AM8" s="50" t="s">
        <v>20</v>
      </c>
      <c r="AN8" s="51"/>
      <c r="AO8" s="52"/>
      <c r="AP8" s="50" t="s">
        <v>21</v>
      </c>
      <c r="AQ8" s="51"/>
      <c r="AR8" s="52"/>
      <c r="AS8" s="50" t="s">
        <v>23</v>
      </c>
      <c r="AT8" s="51"/>
      <c r="AU8" s="52"/>
      <c r="AV8" s="62"/>
      <c r="AW8" s="64"/>
      <c r="AZ8" s="1"/>
      <c r="BA8" s="1"/>
      <c r="BD8" s="1"/>
    </row>
    <row r="9" spans="1:56" ht="49.5" customHeight="1">
      <c r="A9" s="55"/>
      <c r="B9" s="55"/>
      <c r="C9" s="5" t="s">
        <v>3</v>
      </c>
      <c r="D9" s="3" t="s">
        <v>4</v>
      </c>
      <c r="E9" s="3" t="s">
        <v>5</v>
      </c>
      <c r="F9" s="5" t="s">
        <v>3</v>
      </c>
      <c r="G9" s="5" t="s">
        <v>4</v>
      </c>
      <c r="H9" s="3" t="s">
        <v>5</v>
      </c>
      <c r="I9" s="3" t="s">
        <v>3</v>
      </c>
      <c r="J9" s="3" t="s">
        <v>4</v>
      </c>
      <c r="K9" s="3" t="s">
        <v>5</v>
      </c>
      <c r="L9" s="14" t="s">
        <v>3</v>
      </c>
      <c r="M9" s="5" t="s">
        <v>4</v>
      </c>
      <c r="N9" s="3" t="s">
        <v>5</v>
      </c>
      <c r="O9" s="5" t="s">
        <v>3</v>
      </c>
      <c r="P9" s="5" t="s">
        <v>4</v>
      </c>
      <c r="Q9" s="3" t="s">
        <v>5</v>
      </c>
      <c r="R9" s="5" t="s">
        <v>3</v>
      </c>
      <c r="S9" s="5" t="s">
        <v>4</v>
      </c>
      <c r="T9" s="3" t="s">
        <v>5</v>
      </c>
      <c r="U9" s="5" t="s">
        <v>3</v>
      </c>
      <c r="V9" s="5" t="s">
        <v>4</v>
      </c>
      <c r="W9" s="3" t="s">
        <v>5</v>
      </c>
      <c r="X9" s="5" t="s">
        <v>3</v>
      </c>
      <c r="Y9" s="5" t="s">
        <v>4</v>
      </c>
      <c r="Z9" s="3" t="s">
        <v>5</v>
      </c>
      <c r="AA9" s="5" t="s">
        <v>3</v>
      </c>
      <c r="AB9" s="5" t="s">
        <v>4</v>
      </c>
      <c r="AC9" s="3" t="s">
        <v>5</v>
      </c>
      <c r="AD9" s="5" t="s">
        <v>3</v>
      </c>
      <c r="AE9" s="5" t="s">
        <v>4</v>
      </c>
      <c r="AF9" s="3" t="s">
        <v>5</v>
      </c>
      <c r="AG9" s="5" t="s">
        <v>3</v>
      </c>
      <c r="AH9" s="5" t="s">
        <v>4</v>
      </c>
      <c r="AI9" s="3" t="s">
        <v>5</v>
      </c>
      <c r="AJ9" s="5" t="s">
        <v>3</v>
      </c>
      <c r="AK9" s="5" t="s">
        <v>4</v>
      </c>
      <c r="AL9" s="3" t="s">
        <v>5</v>
      </c>
      <c r="AM9" s="5" t="s">
        <v>3</v>
      </c>
      <c r="AN9" s="5" t="s">
        <v>4</v>
      </c>
      <c r="AO9" s="3" t="s">
        <v>5</v>
      </c>
      <c r="AP9" s="5" t="s">
        <v>3</v>
      </c>
      <c r="AQ9" s="5" t="s">
        <v>4</v>
      </c>
      <c r="AR9" s="3" t="s">
        <v>5</v>
      </c>
      <c r="AS9" s="5" t="s">
        <v>3</v>
      </c>
      <c r="AT9" s="5" t="s">
        <v>4</v>
      </c>
      <c r="AU9" s="3" t="s">
        <v>5</v>
      </c>
      <c r="AV9" s="5" t="s">
        <v>3</v>
      </c>
      <c r="AW9" s="5" t="s">
        <v>4</v>
      </c>
      <c r="AZ9" s="1"/>
      <c r="BA9" s="1"/>
      <c r="BD9" s="1"/>
    </row>
    <row r="10" spans="1:56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  <c r="AR10" s="3">
        <v>44</v>
      </c>
      <c r="AS10" s="3">
        <v>45</v>
      </c>
      <c r="AT10" s="3">
        <v>46</v>
      </c>
      <c r="AU10" s="3">
        <v>47</v>
      </c>
      <c r="AV10" s="3">
        <v>48</v>
      </c>
      <c r="AW10" s="3">
        <v>49</v>
      </c>
      <c r="AZ10" s="1"/>
      <c r="BA10" s="1"/>
      <c r="BD10" s="1"/>
    </row>
    <row r="11" spans="1:56" ht="57.75" customHeight="1">
      <c r="A11" s="8" t="s">
        <v>31</v>
      </c>
      <c r="B11" s="4" t="s">
        <v>2</v>
      </c>
      <c r="C11" s="18">
        <v>100</v>
      </c>
      <c r="D11" s="17" t="s">
        <v>38</v>
      </c>
      <c r="E11" s="18">
        <v>100</v>
      </c>
      <c r="F11" s="18">
        <v>100</v>
      </c>
      <c r="G11" s="17" t="s">
        <v>38</v>
      </c>
      <c r="H11" s="18">
        <v>100</v>
      </c>
      <c r="I11" s="18">
        <v>100</v>
      </c>
      <c r="J11" s="17" t="s">
        <v>38</v>
      </c>
      <c r="K11" s="18">
        <v>100</v>
      </c>
      <c r="L11" s="18">
        <v>100</v>
      </c>
      <c r="M11" s="17" t="s">
        <v>38</v>
      </c>
      <c r="N11" s="18">
        <v>100</v>
      </c>
      <c r="O11" s="18">
        <v>100</v>
      </c>
      <c r="P11" s="17" t="s">
        <v>38</v>
      </c>
      <c r="Q11" s="18">
        <v>100</v>
      </c>
      <c r="R11" s="18">
        <v>100</v>
      </c>
      <c r="S11" s="17" t="s">
        <v>38</v>
      </c>
      <c r="T11" s="18">
        <v>100</v>
      </c>
      <c r="U11" s="18">
        <v>100</v>
      </c>
      <c r="V11" s="17" t="s">
        <v>38</v>
      </c>
      <c r="W11" s="18">
        <v>100</v>
      </c>
      <c r="X11" s="18">
        <v>100</v>
      </c>
      <c r="Y11" s="17" t="s">
        <v>38</v>
      </c>
      <c r="Z11" s="18">
        <v>100</v>
      </c>
      <c r="AA11" s="18">
        <v>100</v>
      </c>
      <c r="AB11" s="17" t="s">
        <v>38</v>
      </c>
      <c r="AC11" s="18">
        <v>100</v>
      </c>
      <c r="AD11" s="18">
        <v>100</v>
      </c>
      <c r="AE11" s="17" t="s">
        <v>38</v>
      </c>
      <c r="AF11" s="18">
        <v>100</v>
      </c>
      <c r="AG11" s="18">
        <v>100</v>
      </c>
      <c r="AH11" s="17" t="s">
        <v>38</v>
      </c>
      <c r="AI11" s="18">
        <v>100</v>
      </c>
      <c r="AJ11" s="18">
        <v>100</v>
      </c>
      <c r="AK11" s="17" t="s">
        <v>38</v>
      </c>
      <c r="AL11" s="18">
        <v>100</v>
      </c>
      <c r="AM11" s="18">
        <v>100</v>
      </c>
      <c r="AN11" s="17" t="s">
        <v>38</v>
      </c>
      <c r="AO11" s="18">
        <v>100</v>
      </c>
      <c r="AP11" s="18">
        <v>100</v>
      </c>
      <c r="AQ11" s="17" t="s">
        <v>38</v>
      </c>
      <c r="AR11" s="18">
        <v>100</v>
      </c>
      <c r="AS11" s="18">
        <v>100</v>
      </c>
      <c r="AT11" s="17" t="s">
        <v>38</v>
      </c>
      <c r="AU11" s="18">
        <v>100</v>
      </c>
      <c r="AV11" s="21">
        <v>100</v>
      </c>
      <c r="AW11" s="17" t="s">
        <v>40</v>
      </c>
      <c r="AZ11" s="1"/>
      <c r="BA11" s="1"/>
      <c r="BD11" s="1"/>
    </row>
    <row r="12" spans="1:56" ht="40.5" customHeight="1">
      <c r="A12" s="8" t="s">
        <v>32</v>
      </c>
      <c r="B12" s="4" t="s">
        <v>8</v>
      </c>
      <c r="C12" s="18">
        <v>100</v>
      </c>
      <c r="D12" s="18">
        <v>100</v>
      </c>
      <c r="E12" s="18">
        <v>100</v>
      </c>
      <c r="F12" s="18">
        <v>100</v>
      </c>
      <c r="G12" s="18">
        <v>100</v>
      </c>
      <c r="H12" s="18">
        <v>100</v>
      </c>
      <c r="I12" s="18">
        <v>100</v>
      </c>
      <c r="J12" s="18">
        <v>100</v>
      </c>
      <c r="K12" s="18">
        <v>100</v>
      </c>
      <c r="L12" s="18">
        <v>100</v>
      </c>
      <c r="M12" s="18">
        <v>100</v>
      </c>
      <c r="N12" s="18">
        <v>100</v>
      </c>
      <c r="O12" s="18">
        <v>100</v>
      </c>
      <c r="P12" s="18">
        <v>108.5</v>
      </c>
      <c r="Q12" s="18">
        <v>100</v>
      </c>
      <c r="R12" s="18">
        <v>100</v>
      </c>
      <c r="S12" s="18">
        <v>76.7</v>
      </c>
      <c r="T12" s="18">
        <v>76.7</v>
      </c>
      <c r="U12" s="18">
        <v>100</v>
      </c>
      <c r="V12" s="18">
        <v>100</v>
      </c>
      <c r="W12" s="18">
        <v>100</v>
      </c>
      <c r="X12" s="18">
        <v>100</v>
      </c>
      <c r="Y12" s="18">
        <v>100</v>
      </c>
      <c r="Z12" s="18">
        <v>100</v>
      </c>
      <c r="AA12" s="18">
        <v>100</v>
      </c>
      <c r="AB12" s="18">
        <v>100</v>
      </c>
      <c r="AC12" s="18">
        <v>100</v>
      </c>
      <c r="AD12" s="18">
        <v>100</v>
      </c>
      <c r="AE12" s="18">
        <v>91</v>
      </c>
      <c r="AF12" s="18">
        <v>91</v>
      </c>
      <c r="AG12" s="18">
        <v>100</v>
      </c>
      <c r="AH12" s="18">
        <v>100</v>
      </c>
      <c r="AI12" s="18">
        <v>100</v>
      </c>
      <c r="AJ12" s="18">
        <v>100</v>
      </c>
      <c r="AK12" s="18">
        <v>100</v>
      </c>
      <c r="AL12" s="18">
        <v>100</v>
      </c>
      <c r="AM12" s="18">
        <v>100</v>
      </c>
      <c r="AN12" s="18">
        <v>98</v>
      </c>
      <c r="AO12" s="18">
        <v>98</v>
      </c>
      <c r="AP12" s="18">
        <v>100</v>
      </c>
      <c r="AQ12" s="18">
        <v>100</v>
      </c>
      <c r="AR12" s="18">
        <v>100</v>
      </c>
      <c r="AS12" s="18">
        <v>100</v>
      </c>
      <c r="AT12" s="18">
        <v>100</v>
      </c>
      <c r="AU12" s="18">
        <v>100</v>
      </c>
      <c r="AV12" s="18">
        <v>100</v>
      </c>
      <c r="AW12" s="18">
        <v>98.28</v>
      </c>
      <c r="AZ12" s="1"/>
      <c r="BA12" s="1"/>
      <c r="BD12" s="1"/>
    </row>
    <row r="13" spans="1:56" ht="12.75" customHeight="1" hidden="1">
      <c r="A13" s="8" t="s">
        <v>33</v>
      </c>
      <c r="B13" s="11" t="s">
        <v>1</v>
      </c>
      <c r="C13" s="19"/>
      <c r="D13" s="19"/>
      <c r="E13" s="18" t="e">
        <v>#DIV/0!</v>
      </c>
      <c r="F13" s="19"/>
      <c r="G13" s="19"/>
      <c r="H13" s="18" t="e">
        <v>#DIV/0!</v>
      </c>
      <c r="I13" s="19"/>
      <c r="J13" s="19"/>
      <c r="K13" s="18" t="e">
        <v>#DIV/0!</v>
      </c>
      <c r="L13" s="19"/>
      <c r="M13" s="19"/>
      <c r="N13" s="18" t="e">
        <v>#DIV/0!</v>
      </c>
      <c r="O13" s="19"/>
      <c r="P13" s="19"/>
      <c r="Q13" s="18" t="e">
        <v>#DIV/0!</v>
      </c>
      <c r="R13" s="19"/>
      <c r="S13" s="19"/>
      <c r="T13" s="18" t="e">
        <v>#DIV/0!</v>
      </c>
      <c r="U13" s="20"/>
      <c r="V13" s="20"/>
      <c r="W13" s="18" t="e">
        <v>#DIV/0!</v>
      </c>
      <c r="X13" s="20"/>
      <c r="Y13" s="20"/>
      <c r="Z13" s="18" t="e">
        <v>#DIV/0!</v>
      </c>
      <c r="AA13" s="20"/>
      <c r="AB13" s="20"/>
      <c r="AC13" s="18" t="e">
        <v>#DIV/0!</v>
      </c>
      <c r="AD13" s="20"/>
      <c r="AE13" s="20"/>
      <c r="AF13" s="18" t="e">
        <v>#DIV/0!</v>
      </c>
      <c r="AG13" s="20"/>
      <c r="AH13" s="20"/>
      <c r="AI13" s="18" t="e">
        <v>#DIV/0!</v>
      </c>
      <c r="AJ13" s="20"/>
      <c r="AK13" s="20"/>
      <c r="AL13" s="18" t="e">
        <v>#DIV/0!</v>
      </c>
      <c r="AM13" s="20"/>
      <c r="AN13" s="20"/>
      <c r="AO13" s="18" t="e">
        <v>#DIV/0!</v>
      </c>
      <c r="AP13" s="20"/>
      <c r="AQ13" s="20"/>
      <c r="AR13" s="18" t="e">
        <v>#DIV/0!</v>
      </c>
      <c r="AS13" s="20"/>
      <c r="AT13" s="20"/>
      <c r="AU13" s="18" t="e">
        <v>#DIV/0!</v>
      </c>
      <c r="AV13" s="20" t="e">
        <v>#REF!</v>
      </c>
      <c r="AW13" s="18">
        <v>0</v>
      </c>
      <c r="AZ13" s="1"/>
      <c r="BA13" s="1"/>
      <c r="BD13" s="1"/>
    </row>
    <row r="14" spans="1:49" s="16" customFormat="1" ht="95.25" customHeight="1">
      <c r="A14" s="8" t="s">
        <v>33</v>
      </c>
      <c r="B14" s="12" t="s">
        <v>9</v>
      </c>
      <c r="C14" s="18">
        <v>0</v>
      </c>
      <c r="D14" s="18">
        <v>0</v>
      </c>
      <c r="E14" s="18">
        <v>100</v>
      </c>
      <c r="F14" s="18">
        <v>0</v>
      </c>
      <c r="G14" s="18">
        <v>0</v>
      </c>
      <c r="H14" s="18">
        <v>100</v>
      </c>
      <c r="I14" s="18">
        <v>0</v>
      </c>
      <c r="J14" s="18">
        <v>0</v>
      </c>
      <c r="K14" s="18">
        <v>100</v>
      </c>
      <c r="L14" s="18">
        <v>0</v>
      </c>
      <c r="M14" s="18">
        <v>0</v>
      </c>
      <c r="N14" s="18">
        <v>100</v>
      </c>
      <c r="O14" s="18">
        <v>0</v>
      </c>
      <c r="P14" s="18">
        <v>0</v>
      </c>
      <c r="Q14" s="18">
        <v>100</v>
      </c>
      <c r="R14" s="18">
        <v>0</v>
      </c>
      <c r="S14" s="18">
        <v>0</v>
      </c>
      <c r="T14" s="18">
        <v>100</v>
      </c>
      <c r="U14" s="18">
        <v>0</v>
      </c>
      <c r="V14" s="18">
        <v>0</v>
      </c>
      <c r="W14" s="18">
        <v>100</v>
      </c>
      <c r="X14" s="18">
        <v>0</v>
      </c>
      <c r="Y14" s="18">
        <v>0</v>
      </c>
      <c r="Z14" s="18">
        <v>100</v>
      </c>
      <c r="AA14" s="18">
        <v>0</v>
      </c>
      <c r="AB14" s="18">
        <v>0</v>
      </c>
      <c r="AC14" s="18">
        <v>100</v>
      </c>
      <c r="AD14" s="18">
        <v>0</v>
      </c>
      <c r="AE14" s="18">
        <v>0</v>
      </c>
      <c r="AF14" s="18">
        <v>100</v>
      </c>
      <c r="AG14" s="18">
        <v>0</v>
      </c>
      <c r="AH14" s="18">
        <v>0</v>
      </c>
      <c r="AI14" s="18">
        <v>100</v>
      </c>
      <c r="AJ14" s="18">
        <v>0</v>
      </c>
      <c r="AK14" s="18">
        <v>0</v>
      </c>
      <c r="AL14" s="18">
        <v>100</v>
      </c>
      <c r="AM14" s="18">
        <v>0</v>
      </c>
      <c r="AN14" s="18">
        <v>0</v>
      </c>
      <c r="AO14" s="18">
        <v>100</v>
      </c>
      <c r="AP14" s="18">
        <v>0</v>
      </c>
      <c r="AQ14" s="18">
        <v>0</v>
      </c>
      <c r="AR14" s="18">
        <v>100</v>
      </c>
      <c r="AS14" s="18">
        <v>0</v>
      </c>
      <c r="AT14" s="18">
        <v>0</v>
      </c>
      <c r="AU14" s="18">
        <v>100</v>
      </c>
      <c r="AV14" s="18">
        <v>0</v>
      </c>
      <c r="AW14" s="18">
        <v>0</v>
      </c>
    </row>
    <row r="15" spans="1:49" s="16" customFormat="1" ht="56.25" customHeight="1">
      <c r="A15" s="8" t="s">
        <v>41</v>
      </c>
      <c r="B15" s="12" t="s">
        <v>10</v>
      </c>
      <c r="C15" s="18">
        <v>100</v>
      </c>
      <c r="D15" s="21">
        <v>100</v>
      </c>
      <c r="E15" s="18">
        <v>100</v>
      </c>
      <c r="F15" s="18">
        <v>100</v>
      </c>
      <c r="G15" s="21">
        <v>100</v>
      </c>
      <c r="H15" s="18">
        <v>100</v>
      </c>
      <c r="I15" s="18">
        <v>100</v>
      </c>
      <c r="J15" s="21">
        <v>100</v>
      </c>
      <c r="K15" s="18">
        <v>100</v>
      </c>
      <c r="L15" s="18">
        <v>100</v>
      </c>
      <c r="M15" s="21">
        <v>100</v>
      </c>
      <c r="N15" s="18">
        <v>100</v>
      </c>
      <c r="O15" s="18">
        <v>100</v>
      </c>
      <c r="P15" s="18">
        <v>100</v>
      </c>
      <c r="Q15" s="18">
        <v>100</v>
      </c>
      <c r="R15" s="18">
        <v>100</v>
      </c>
      <c r="S15" s="18">
        <v>100</v>
      </c>
      <c r="T15" s="18">
        <v>100</v>
      </c>
      <c r="U15" s="18">
        <v>100</v>
      </c>
      <c r="V15" s="21">
        <v>100</v>
      </c>
      <c r="W15" s="18">
        <v>100</v>
      </c>
      <c r="X15" s="21">
        <v>100</v>
      </c>
      <c r="Y15" s="21">
        <v>100</v>
      </c>
      <c r="Z15" s="18">
        <v>100</v>
      </c>
      <c r="AA15" s="18">
        <v>100</v>
      </c>
      <c r="AB15" s="18">
        <v>100</v>
      </c>
      <c r="AC15" s="18">
        <v>100</v>
      </c>
      <c r="AD15" s="18">
        <v>100</v>
      </c>
      <c r="AE15" s="18">
        <v>100</v>
      </c>
      <c r="AF15" s="18">
        <v>100</v>
      </c>
      <c r="AG15" s="18">
        <v>100</v>
      </c>
      <c r="AH15" s="18">
        <v>100</v>
      </c>
      <c r="AI15" s="18">
        <v>100</v>
      </c>
      <c r="AJ15" s="18">
        <v>100</v>
      </c>
      <c r="AK15" s="18">
        <v>100</v>
      </c>
      <c r="AL15" s="18">
        <v>100</v>
      </c>
      <c r="AM15" s="18">
        <v>100</v>
      </c>
      <c r="AN15" s="18">
        <v>100</v>
      </c>
      <c r="AO15" s="18">
        <v>100</v>
      </c>
      <c r="AP15" s="18">
        <v>100</v>
      </c>
      <c r="AQ15" s="18">
        <v>100</v>
      </c>
      <c r="AR15" s="18">
        <v>100</v>
      </c>
      <c r="AS15" s="18">
        <v>100</v>
      </c>
      <c r="AT15" s="18">
        <v>100</v>
      </c>
      <c r="AU15" s="18">
        <v>100</v>
      </c>
      <c r="AV15" s="18">
        <v>100</v>
      </c>
      <c r="AW15" s="18">
        <v>100</v>
      </c>
    </row>
    <row r="16" spans="1:49" s="16" customFormat="1" ht="51.75" customHeight="1">
      <c r="A16" s="8" t="s">
        <v>42</v>
      </c>
      <c r="B16" s="12" t="s">
        <v>11</v>
      </c>
      <c r="C16" s="18">
        <v>100</v>
      </c>
      <c r="D16" s="21">
        <v>100</v>
      </c>
      <c r="E16" s="18">
        <v>100</v>
      </c>
      <c r="F16" s="18">
        <v>100</v>
      </c>
      <c r="G16" s="21">
        <v>100</v>
      </c>
      <c r="H16" s="18">
        <v>100</v>
      </c>
      <c r="I16" s="18">
        <v>100</v>
      </c>
      <c r="J16" s="21">
        <v>100</v>
      </c>
      <c r="K16" s="18">
        <v>100</v>
      </c>
      <c r="L16" s="18">
        <v>100</v>
      </c>
      <c r="M16" s="21">
        <v>100</v>
      </c>
      <c r="N16" s="18">
        <v>100</v>
      </c>
      <c r="O16" s="18">
        <v>100</v>
      </c>
      <c r="P16" s="18">
        <v>100</v>
      </c>
      <c r="Q16" s="18">
        <v>100</v>
      </c>
      <c r="R16" s="18">
        <v>100</v>
      </c>
      <c r="S16" s="18">
        <v>100</v>
      </c>
      <c r="T16" s="18">
        <v>100</v>
      </c>
      <c r="U16" s="18">
        <v>100</v>
      </c>
      <c r="V16" s="21">
        <v>100</v>
      </c>
      <c r="W16" s="18">
        <v>100</v>
      </c>
      <c r="X16" s="21">
        <v>100</v>
      </c>
      <c r="Y16" s="21">
        <v>100</v>
      </c>
      <c r="Z16" s="18">
        <v>100</v>
      </c>
      <c r="AA16" s="18">
        <v>100</v>
      </c>
      <c r="AB16" s="18">
        <v>100</v>
      </c>
      <c r="AC16" s="18">
        <v>100</v>
      </c>
      <c r="AD16" s="18">
        <v>100</v>
      </c>
      <c r="AE16" s="18">
        <v>100</v>
      </c>
      <c r="AF16" s="18">
        <v>100</v>
      </c>
      <c r="AG16" s="18">
        <v>100</v>
      </c>
      <c r="AH16" s="18">
        <v>100</v>
      </c>
      <c r="AI16" s="18">
        <v>100</v>
      </c>
      <c r="AJ16" s="18">
        <v>100</v>
      </c>
      <c r="AK16" s="18">
        <v>100</v>
      </c>
      <c r="AL16" s="18">
        <v>100</v>
      </c>
      <c r="AM16" s="18">
        <v>100</v>
      </c>
      <c r="AN16" s="18">
        <v>100</v>
      </c>
      <c r="AO16" s="18">
        <v>100</v>
      </c>
      <c r="AP16" s="18">
        <v>100</v>
      </c>
      <c r="AQ16" s="18">
        <v>100</v>
      </c>
      <c r="AR16" s="18">
        <v>100</v>
      </c>
      <c r="AS16" s="18">
        <v>100</v>
      </c>
      <c r="AT16" s="18">
        <v>100</v>
      </c>
      <c r="AU16" s="18">
        <v>100</v>
      </c>
      <c r="AV16" s="18">
        <v>100</v>
      </c>
      <c r="AW16" s="18">
        <v>100</v>
      </c>
    </row>
    <row r="17" spans="1:49" s="16" customFormat="1" ht="42" customHeight="1">
      <c r="A17" s="8" t="s">
        <v>34</v>
      </c>
      <c r="B17" s="12" t="s">
        <v>12</v>
      </c>
      <c r="C17" s="18" t="s">
        <v>15</v>
      </c>
      <c r="D17" s="21">
        <v>95.4</v>
      </c>
      <c r="E17" s="18">
        <v>100</v>
      </c>
      <c r="F17" s="18" t="s">
        <v>15</v>
      </c>
      <c r="G17" s="21">
        <v>100</v>
      </c>
      <c r="H17" s="18">
        <v>100</v>
      </c>
      <c r="I17" s="18" t="s">
        <v>15</v>
      </c>
      <c r="J17" s="21">
        <v>100</v>
      </c>
      <c r="K17" s="18">
        <v>100</v>
      </c>
      <c r="L17" s="18" t="s">
        <v>15</v>
      </c>
      <c r="M17" s="21">
        <v>90</v>
      </c>
      <c r="N17" s="18">
        <v>100</v>
      </c>
      <c r="O17" s="18" t="s">
        <v>15</v>
      </c>
      <c r="P17" s="18">
        <v>100</v>
      </c>
      <c r="Q17" s="18">
        <v>100</v>
      </c>
      <c r="R17" s="18" t="s">
        <v>15</v>
      </c>
      <c r="S17" s="18">
        <v>100</v>
      </c>
      <c r="T17" s="18">
        <v>100</v>
      </c>
      <c r="U17" s="18" t="s">
        <v>15</v>
      </c>
      <c r="V17" s="21">
        <v>91</v>
      </c>
      <c r="W17" s="18">
        <v>100</v>
      </c>
      <c r="X17" s="21" t="s">
        <v>15</v>
      </c>
      <c r="Y17" s="21">
        <v>90</v>
      </c>
      <c r="Z17" s="18">
        <v>100</v>
      </c>
      <c r="AA17" s="18" t="s">
        <v>15</v>
      </c>
      <c r="AB17" s="18">
        <v>90</v>
      </c>
      <c r="AC17" s="18">
        <v>100</v>
      </c>
      <c r="AD17" s="18" t="s">
        <v>15</v>
      </c>
      <c r="AE17" s="18">
        <v>100</v>
      </c>
      <c r="AF17" s="18">
        <v>100</v>
      </c>
      <c r="AG17" s="18" t="s">
        <v>22</v>
      </c>
      <c r="AH17" s="18">
        <v>100</v>
      </c>
      <c r="AI17" s="18">
        <v>100</v>
      </c>
      <c r="AJ17" s="18" t="s">
        <v>15</v>
      </c>
      <c r="AK17" s="18">
        <v>90</v>
      </c>
      <c r="AL17" s="18">
        <v>100</v>
      </c>
      <c r="AM17" s="18" t="s">
        <v>15</v>
      </c>
      <c r="AN17" s="18">
        <v>100</v>
      </c>
      <c r="AO17" s="18">
        <v>100</v>
      </c>
      <c r="AP17" s="18" t="s">
        <v>15</v>
      </c>
      <c r="AQ17" s="18">
        <v>100</v>
      </c>
      <c r="AR17" s="18">
        <v>100</v>
      </c>
      <c r="AS17" s="18" t="s">
        <v>15</v>
      </c>
      <c r="AT17" s="18">
        <v>90</v>
      </c>
      <c r="AU17" s="18">
        <v>100</v>
      </c>
      <c r="AV17" s="18" t="s">
        <v>15</v>
      </c>
      <c r="AW17" s="18">
        <v>95.76</v>
      </c>
    </row>
    <row r="18" spans="1:49" s="16" customFormat="1" ht="68.25" customHeight="1">
      <c r="A18" s="8" t="s">
        <v>35</v>
      </c>
      <c r="B18" s="12" t="s">
        <v>13</v>
      </c>
      <c r="C18" s="18">
        <v>100</v>
      </c>
      <c r="D18" s="21">
        <v>99.1</v>
      </c>
      <c r="E18" s="18">
        <v>99.1</v>
      </c>
      <c r="F18" s="18">
        <v>100</v>
      </c>
      <c r="G18" s="21">
        <v>100</v>
      </c>
      <c r="H18" s="18">
        <v>100</v>
      </c>
      <c r="I18" s="18">
        <v>100</v>
      </c>
      <c r="J18" s="21">
        <v>100</v>
      </c>
      <c r="K18" s="18">
        <v>100</v>
      </c>
      <c r="L18" s="18">
        <v>100</v>
      </c>
      <c r="M18" s="21">
        <v>100</v>
      </c>
      <c r="N18" s="18">
        <v>100</v>
      </c>
      <c r="O18" s="18">
        <v>100</v>
      </c>
      <c r="P18" s="18">
        <v>100</v>
      </c>
      <c r="Q18" s="18">
        <v>100</v>
      </c>
      <c r="R18" s="18">
        <v>100</v>
      </c>
      <c r="S18" s="18">
        <v>100</v>
      </c>
      <c r="T18" s="18">
        <v>100</v>
      </c>
      <c r="U18" s="18">
        <v>100</v>
      </c>
      <c r="V18" s="21">
        <v>100</v>
      </c>
      <c r="W18" s="18">
        <v>100</v>
      </c>
      <c r="X18" s="21">
        <v>100</v>
      </c>
      <c r="Y18" s="21">
        <v>100</v>
      </c>
      <c r="Z18" s="18">
        <v>100</v>
      </c>
      <c r="AA18" s="18">
        <v>100</v>
      </c>
      <c r="AB18" s="18">
        <v>100</v>
      </c>
      <c r="AC18" s="18">
        <v>100</v>
      </c>
      <c r="AD18" s="18">
        <v>100</v>
      </c>
      <c r="AE18" s="18">
        <v>100</v>
      </c>
      <c r="AF18" s="18">
        <v>100</v>
      </c>
      <c r="AG18" s="18">
        <v>100</v>
      </c>
      <c r="AH18" s="18">
        <v>100</v>
      </c>
      <c r="AI18" s="18">
        <v>100</v>
      </c>
      <c r="AJ18" s="18">
        <v>100</v>
      </c>
      <c r="AK18" s="18">
        <v>100</v>
      </c>
      <c r="AL18" s="18">
        <v>100</v>
      </c>
      <c r="AM18" s="18">
        <v>100</v>
      </c>
      <c r="AN18" s="18">
        <v>100</v>
      </c>
      <c r="AO18" s="18">
        <v>100</v>
      </c>
      <c r="AP18" s="18">
        <v>100</v>
      </c>
      <c r="AQ18" s="18">
        <v>100</v>
      </c>
      <c r="AR18" s="18">
        <v>100</v>
      </c>
      <c r="AS18" s="18">
        <v>100</v>
      </c>
      <c r="AT18" s="18">
        <v>100</v>
      </c>
      <c r="AU18" s="18">
        <v>100</v>
      </c>
      <c r="AV18" s="18">
        <v>100</v>
      </c>
      <c r="AW18" s="18">
        <v>99.94</v>
      </c>
    </row>
  </sheetData>
  <sheetProtection/>
  <mergeCells count="35">
    <mergeCell ref="AV7:AW8"/>
    <mergeCell ref="C3:H5"/>
    <mergeCell ref="I3:N5"/>
    <mergeCell ref="O3:T5"/>
    <mergeCell ref="U3:Z5"/>
    <mergeCell ref="AS7:AU7"/>
    <mergeCell ref="O7:T7"/>
    <mergeCell ref="U7:Z7"/>
    <mergeCell ref="I8:K8"/>
    <mergeCell ref="O8:Q8"/>
    <mergeCell ref="L8:N8"/>
    <mergeCell ref="R8:T8"/>
    <mergeCell ref="U8:W8"/>
    <mergeCell ref="A7:A9"/>
    <mergeCell ref="B7:B9"/>
    <mergeCell ref="C8:E8"/>
    <mergeCell ref="F8:H8"/>
    <mergeCell ref="C7:H7"/>
    <mergeCell ref="I7:N7"/>
    <mergeCell ref="AA3:AF5"/>
    <mergeCell ref="AG3:AL5"/>
    <mergeCell ref="X8:Z8"/>
    <mergeCell ref="AA8:AC8"/>
    <mergeCell ref="AD8:AF8"/>
    <mergeCell ref="AA7:AF7"/>
    <mergeCell ref="AM3:AR5"/>
    <mergeCell ref="AS3:AX5"/>
    <mergeCell ref="G1:H1"/>
    <mergeCell ref="AM8:AO8"/>
    <mergeCell ref="AP8:AR8"/>
    <mergeCell ref="AM7:AR7"/>
    <mergeCell ref="AS8:AU8"/>
    <mergeCell ref="AG8:AI8"/>
    <mergeCell ref="AJ8:AL8"/>
    <mergeCell ref="AG7:AL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  <colBreaks count="2" manualBreakCount="2">
    <brk id="44" max="19" man="1"/>
    <brk id="50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S27"/>
  <sheetViews>
    <sheetView view="pageBreakPreview" zoomScale="70" zoomScaleSheetLayoutView="70" zoomScalePageLayoutView="0" workbookViewId="0" topLeftCell="A1">
      <selection activeCell="U6" sqref="U6"/>
    </sheetView>
  </sheetViews>
  <sheetFormatPr defaultColWidth="9.00390625" defaultRowHeight="12.75"/>
  <cols>
    <col min="1" max="1" width="6.375" style="13" customWidth="1"/>
    <col min="2" max="2" width="22.625" style="32" customWidth="1"/>
    <col min="3" max="3" width="11.875" style="9" customWidth="1"/>
    <col min="4" max="4" width="12.25390625" style="9" customWidth="1"/>
    <col min="5" max="5" width="11.625" style="9" customWidth="1"/>
    <col min="6" max="6" width="12.875" style="9" customWidth="1"/>
    <col min="7" max="7" width="14.25390625" style="9" customWidth="1"/>
    <col min="8" max="9" width="12.875" style="9" customWidth="1"/>
    <col min="10" max="10" width="14.25390625" style="9" customWidth="1"/>
    <col min="11" max="15" width="12.875" style="9" customWidth="1"/>
    <col min="16" max="16" width="13.875" style="9" customWidth="1"/>
    <col min="17" max="23" width="12.875" style="9" customWidth="1"/>
    <col min="24" max="26" width="14.875" style="9" customWidth="1"/>
    <col min="27" max="28" width="16.625" style="9" customWidth="1"/>
    <col min="29" max="29" width="10.875" style="9" customWidth="1"/>
    <col min="30" max="30" width="21.125" style="9" customWidth="1"/>
    <col min="31" max="31" width="16.75390625" style="37" customWidth="1"/>
    <col min="32" max="32" width="13.75390625" style="37" hidden="1" customWidth="1"/>
    <col min="33" max="33" width="2.125" style="9" customWidth="1"/>
    <col min="34" max="36" width="3.25390625" style="9" customWidth="1"/>
    <col min="37" max="37" width="9.00390625" style="9" customWidth="1"/>
    <col min="38" max="38" width="42.125" style="9" hidden="1" customWidth="1"/>
    <col min="39" max="16384" width="9.125" style="9" customWidth="1"/>
  </cols>
  <sheetData>
    <row r="1" spans="7:32" ht="12.75">
      <c r="G1" s="57" t="s">
        <v>43</v>
      </c>
      <c r="H1" s="57"/>
      <c r="AE1" s="9"/>
      <c r="AF1" s="9"/>
    </row>
    <row r="2" spans="31:32" ht="12.75">
      <c r="AE2" s="9"/>
      <c r="AF2" s="9"/>
    </row>
    <row r="3" spans="1:32" ht="12.75" customHeight="1">
      <c r="A3" s="33"/>
      <c r="B3" s="33"/>
      <c r="C3" s="58" t="s">
        <v>147</v>
      </c>
      <c r="D3" s="58"/>
      <c r="E3" s="58"/>
      <c r="F3" s="58"/>
      <c r="G3" s="58"/>
      <c r="H3" s="58"/>
      <c r="I3" s="58" t="s">
        <v>147</v>
      </c>
      <c r="J3" s="58"/>
      <c r="K3" s="58"/>
      <c r="L3" s="58"/>
      <c r="M3" s="58"/>
      <c r="N3" s="58"/>
      <c r="O3" s="58" t="s">
        <v>147</v>
      </c>
      <c r="P3" s="58"/>
      <c r="Q3" s="58"/>
      <c r="R3" s="58"/>
      <c r="S3" s="58"/>
      <c r="T3" s="58"/>
      <c r="U3" s="58" t="s">
        <v>147</v>
      </c>
      <c r="V3" s="58"/>
      <c r="W3" s="58"/>
      <c r="X3" s="58"/>
      <c r="Y3" s="58"/>
      <c r="Z3" s="58"/>
      <c r="AA3" s="58"/>
      <c r="AB3" s="58"/>
      <c r="AC3" s="23"/>
      <c r="AD3" s="23"/>
      <c r="AE3" s="9"/>
      <c r="AF3" s="9"/>
    </row>
    <row r="4" spans="1:32" ht="12.75">
      <c r="A4" s="33" t="s">
        <v>7</v>
      </c>
      <c r="B4" s="3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3"/>
      <c r="AD4" s="23"/>
      <c r="AE4" s="9"/>
      <c r="AF4" s="9"/>
    </row>
    <row r="5" spans="3:32" ht="20.25" customHeight="1"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23"/>
      <c r="AD5" s="23"/>
      <c r="AE5" s="9"/>
      <c r="AF5" s="9"/>
    </row>
    <row r="6" spans="3:32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E6" s="9"/>
      <c r="AF6" s="9"/>
    </row>
    <row r="7" spans="1:32" ht="28.5" customHeight="1">
      <c r="A7" s="56" t="s">
        <v>6</v>
      </c>
      <c r="B7" s="56" t="s">
        <v>0</v>
      </c>
      <c r="C7" s="56" t="s">
        <v>44</v>
      </c>
      <c r="D7" s="56"/>
      <c r="E7" s="56"/>
      <c r="F7" s="56"/>
      <c r="G7" s="56"/>
      <c r="H7" s="56"/>
      <c r="I7" s="56" t="s">
        <v>44</v>
      </c>
      <c r="J7" s="56"/>
      <c r="K7" s="56"/>
      <c r="L7" s="56"/>
      <c r="M7" s="56"/>
      <c r="N7" s="56"/>
      <c r="O7" s="56" t="s">
        <v>44</v>
      </c>
      <c r="P7" s="56"/>
      <c r="Q7" s="56"/>
      <c r="R7" s="56"/>
      <c r="S7" s="56"/>
      <c r="T7" s="56"/>
      <c r="U7" s="56" t="s">
        <v>44</v>
      </c>
      <c r="V7" s="56"/>
      <c r="W7" s="56"/>
      <c r="X7" s="56"/>
      <c r="Y7" s="56"/>
      <c r="Z7" s="56"/>
      <c r="AA7" s="56"/>
      <c r="AB7" s="56"/>
      <c r="AC7" s="34"/>
      <c r="AE7" s="9"/>
      <c r="AF7" s="9"/>
    </row>
    <row r="8" spans="1:32" ht="32.25" customHeight="1">
      <c r="A8" s="56"/>
      <c r="B8" s="56"/>
      <c r="C8" s="56" t="s">
        <v>45</v>
      </c>
      <c r="D8" s="56"/>
      <c r="E8" s="56"/>
      <c r="F8" s="56" t="s">
        <v>46</v>
      </c>
      <c r="G8" s="56"/>
      <c r="H8" s="56"/>
      <c r="I8" s="56" t="s">
        <v>47</v>
      </c>
      <c r="J8" s="56"/>
      <c r="K8" s="56"/>
      <c r="L8" s="56" t="s">
        <v>48</v>
      </c>
      <c r="M8" s="56"/>
      <c r="N8" s="56"/>
      <c r="O8" s="56" t="s">
        <v>49</v>
      </c>
      <c r="P8" s="56"/>
      <c r="Q8" s="56"/>
      <c r="R8" s="56" t="s">
        <v>50</v>
      </c>
      <c r="S8" s="56"/>
      <c r="T8" s="56"/>
      <c r="U8" s="56" t="s">
        <v>51</v>
      </c>
      <c r="V8" s="56"/>
      <c r="W8" s="56"/>
      <c r="X8" s="56" t="s">
        <v>52</v>
      </c>
      <c r="Y8" s="56"/>
      <c r="Z8" s="56"/>
      <c r="AA8" s="56" t="s">
        <v>53</v>
      </c>
      <c r="AB8" s="56"/>
      <c r="AC8" s="34"/>
      <c r="AE8" s="9"/>
      <c r="AF8" s="9"/>
    </row>
    <row r="9" spans="1:32" ht="49.5" customHeight="1">
      <c r="A9" s="56"/>
      <c r="B9" s="56"/>
      <c r="C9" s="3" t="s">
        <v>3</v>
      </c>
      <c r="D9" s="3" t="s">
        <v>4</v>
      </c>
      <c r="E9" s="3" t="s">
        <v>5</v>
      </c>
      <c r="F9" s="3" t="s">
        <v>3</v>
      </c>
      <c r="G9" s="3" t="s">
        <v>4</v>
      </c>
      <c r="H9" s="3" t="s">
        <v>5</v>
      </c>
      <c r="I9" s="3" t="s">
        <v>3</v>
      </c>
      <c r="J9" s="3" t="s">
        <v>4</v>
      </c>
      <c r="K9" s="3" t="s">
        <v>5</v>
      </c>
      <c r="L9" s="3" t="s">
        <v>3</v>
      </c>
      <c r="M9" s="3" t="s">
        <v>4</v>
      </c>
      <c r="N9" s="3" t="s">
        <v>5</v>
      </c>
      <c r="O9" s="3" t="s">
        <v>3</v>
      </c>
      <c r="P9" s="3" t="s">
        <v>4</v>
      </c>
      <c r="Q9" s="3" t="s">
        <v>5</v>
      </c>
      <c r="R9" s="3" t="s">
        <v>3</v>
      </c>
      <c r="S9" s="3" t="s">
        <v>4</v>
      </c>
      <c r="T9" s="3" t="s">
        <v>5</v>
      </c>
      <c r="U9" s="3" t="s">
        <v>3</v>
      </c>
      <c r="V9" s="3" t="s">
        <v>4</v>
      </c>
      <c r="W9" s="3" t="s">
        <v>5</v>
      </c>
      <c r="X9" s="3" t="s">
        <v>3</v>
      </c>
      <c r="Y9" s="3" t="s">
        <v>4</v>
      </c>
      <c r="Z9" s="3" t="s">
        <v>5</v>
      </c>
      <c r="AA9" s="3" t="s">
        <v>3</v>
      </c>
      <c r="AB9" s="24" t="s">
        <v>4</v>
      </c>
      <c r="AC9" s="36"/>
      <c r="AE9" s="9"/>
      <c r="AF9" s="9"/>
    </row>
    <row r="10" spans="1:32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/>
      <c r="M10" s="3"/>
      <c r="N10" s="3"/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5"/>
      <c r="AE10" s="9"/>
      <c r="AF10" s="9"/>
    </row>
    <row r="11" spans="1:32" ht="55.5" customHeight="1">
      <c r="A11" s="8" t="s">
        <v>31</v>
      </c>
      <c r="B11" s="4" t="s">
        <v>2</v>
      </c>
      <c r="C11" s="25">
        <v>100</v>
      </c>
      <c r="D11" s="17" t="s">
        <v>40</v>
      </c>
      <c r="E11" s="25" t="s">
        <v>54</v>
      </c>
      <c r="F11" s="25">
        <v>100</v>
      </c>
      <c r="G11" s="17" t="s">
        <v>40</v>
      </c>
      <c r="H11" s="25" t="s">
        <v>54</v>
      </c>
      <c r="I11" s="25">
        <v>100</v>
      </c>
      <c r="J11" s="17" t="s">
        <v>40</v>
      </c>
      <c r="K11" s="25" t="s">
        <v>54</v>
      </c>
      <c r="L11" s="25">
        <v>100</v>
      </c>
      <c r="M11" s="17" t="s">
        <v>55</v>
      </c>
      <c r="N11" s="25" t="s">
        <v>54</v>
      </c>
      <c r="O11" s="25">
        <v>100</v>
      </c>
      <c r="P11" s="17" t="s">
        <v>40</v>
      </c>
      <c r="Q11" s="25" t="s">
        <v>54</v>
      </c>
      <c r="R11" s="25">
        <v>100</v>
      </c>
      <c r="S11" s="17" t="s">
        <v>40</v>
      </c>
      <c r="T11" s="25" t="s">
        <v>54</v>
      </c>
      <c r="U11" s="25">
        <v>100</v>
      </c>
      <c r="V11" s="17" t="s">
        <v>40</v>
      </c>
      <c r="W11" s="25" t="s">
        <v>54</v>
      </c>
      <c r="X11" s="25">
        <v>100</v>
      </c>
      <c r="Y11" s="17" t="s">
        <v>40</v>
      </c>
      <c r="Z11" s="25" t="s">
        <v>54</v>
      </c>
      <c r="AA11" s="17">
        <v>100</v>
      </c>
      <c r="AB11" s="17" t="s">
        <v>56</v>
      </c>
      <c r="AC11" s="16"/>
      <c r="AE11" s="9"/>
      <c r="AF11" s="9"/>
    </row>
    <row r="12" spans="1:32" ht="150" customHeight="1">
      <c r="A12" s="8" t="s">
        <v>32</v>
      </c>
      <c r="B12" s="4" t="s">
        <v>57</v>
      </c>
      <c r="C12" s="18">
        <v>100</v>
      </c>
      <c r="D12" s="21">
        <v>100</v>
      </c>
      <c r="E12" s="27">
        <f>D12/C12*100</f>
        <v>100</v>
      </c>
      <c r="F12" s="27">
        <v>100</v>
      </c>
      <c r="G12" s="28">
        <v>100</v>
      </c>
      <c r="H12" s="27">
        <f>G12/F12*100</f>
        <v>100</v>
      </c>
      <c r="I12" s="27">
        <v>100</v>
      </c>
      <c r="J12" s="28">
        <v>100</v>
      </c>
      <c r="K12" s="27">
        <f>J12/I12*100</f>
        <v>100</v>
      </c>
      <c r="L12" s="27">
        <v>100</v>
      </c>
      <c r="M12" s="27">
        <v>100</v>
      </c>
      <c r="N12" s="27">
        <f>M12/L12*100</f>
        <v>100</v>
      </c>
      <c r="O12" s="27">
        <v>100</v>
      </c>
      <c r="P12" s="28">
        <v>100</v>
      </c>
      <c r="Q12" s="27">
        <f>P12/O12*100</f>
        <v>100</v>
      </c>
      <c r="R12" s="27">
        <v>100</v>
      </c>
      <c r="S12" s="28">
        <v>100</v>
      </c>
      <c r="T12" s="27">
        <f>S12/R12*100</f>
        <v>100</v>
      </c>
      <c r="U12" s="27">
        <v>100</v>
      </c>
      <c r="V12" s="28">
        <v>100</v>
      </c>
      <c r="W12" s="27">
        <f>V12/U12*100</f>
        <v>100</v>
      </c>
      <c r="X12" s="27">
        <v>100</v>
      </c>
      <c r="Y12" s="28">
        <v>100</v>
      </c>
      <c r="Z12" s="27">
        <f>Y12/X12*100</f>
        <v>100</v>
      </c>
      <c r="AA12" s="27">
        <v>100</v>
      </c>
      <c r="AB12" s="27">
        <f>(Y12+V12+S12+P12+M12+J12+G12+D12)/8</f>
        <v>100</v>
      </c>
      <c r="AC12" s="16"/>
      <c r="AE12" s="9"/>
      <c r="AF12" s="9"/>
    </row>
    <row r="13" spans="1:32" ht="106.5" customHeight="1">
      <c r="A13" s="8" t="s">
        <v>33</v>
      </c>
      <c r="B13" s="4" t="s">
        <v>58</v>
      </c>
      <c r="C13" s="18">
        <v>70</v>
      </c>
      <c r="D13" s="18">
        <v>85.2</v>
      </c>
      <c r="E13" s="27">
        <v>100</v>
      </c>
      <c r="F13" s="27">
        <v>70</v>
      </c>
      <c r="G13" s="27">
        <v>93.2</v>
      </c>
      <c r="H13" s="27">
        <v>100</v>
      </c>
      <c r="I13" s="27">
        <v>70</v>
      </c>
      <c r="J13" s="27">
        <v>95</v>
      </c>
      <c r="K13" s="27">
        <v>100</v>
      </c>
      <c r="L13" s="27">
        <v>70</v>
      </c>
      <c r="M13" s="27">
        <v>54</v>
      </c>
      <c r="N13" s="27">
        <f>M13/L13*100</f>
        <v>77.14285714285715</v>
      </c>
      <c r="O13" s="27">
        <v>70</v>
      </c>
      <c r="P13" s="27">
        <v>100</v>
      </c>
      <c r="Q13" s="27">
        <v>100</v>
      </c>
      <c r="R13" s="27">
        <v>70</v>
      </c>
      <c r="S13" s="27">
        <v>91.1</v>
      </c>
      <c r="T13" s="27">
        <v>100</v>
      </c>
      <c r="U13" s="27">
        <v>70</v>
      </c>
      <c r="V13" s="27">
        <v>96.4</v>
      </c>
      <c r="W13" s="27">
        <v>100</v>
      </c>
      <c r="X13" s="27">
        <v>70</v>
      </c>
      <c r="Y13" s="27">
        <v>96.43</v>
      </c>
      <c r="Z13" s="27">
        <v>100</v>
      </c>
      <c r="AA13" s="27">
        <v>70</v>
      </c>
      <c r="AB13" s="27">
        <f>(Y13+V13+S13+P13+M13+J13+G13+D13)/8</f>
        <v>88.91625000000002</v>
      </c>
      <c r="AC13" s="16"/>
      <c r="AE13" s="9"/>
      <c r="AF13" s="9"/>
    </row>
    <row r="14" spans="1:32" ht="12.75" hidden="1">
      <c r="A14" s="8"/>
      <c r="B14" s="29" t="s">
        <v>1</v>
      </c>
      <c r="C14" s="19"/>
      <c r="D14" s="19"/>
      <c r="E14" s="27" t="e">
        <f>D14/C14*100</f>
        <v>#DIV/0!</v>
      </c>
      <c r="F14" s="30"/>
      <c r="G14" s="30"/>
      <c r="H14" s="27" t="e">
        <f aca="true" t="shared" si="0" ref="H14:H19">G14/F14*100</f>
        <v>#DIV/0!</v>
      </c>
      <c r="I14" s="30"/>
      <c r="J14" s="30"/>
      <c r="K14" s="27" t="e">
        <f>J14/I14*100</f>
        <v>#DIV/0!</v>
      </c>
      <c r="L14" s="27"/>
      <c r="M14" s="27"/>
      <c r="N14" s="27" t="e">
        <f aca="true" t="shared" si="1" ref="N14:N19">M14/L14*100</f>
        <v>#DIV/0!</v>
      </c>
      <c r="O14" s="30"/>
      <c r="P14" s="30"/>
      <c r="Q14" s="27" t="e">
        <f aca="true" t="shared" si="2" ref="Q14:Q19">P14/O14*100</f>
        <v>#DIV/0!</v>
      </c>
      <c r="R14" s="30"/>
      <c r="S14" s="30"/>
      <c r="T14" s="27" t="e">
        <f>S14/R14*100</f>
        <v>#DIV/0!</v>
      </c>
      <c r="U14" s="30"/>
      <c r="V14" s="30"/>
      <c r="W14" s="27" t="e">
        <f>V14/U14*100</f>
        <v>#DIV/0!</v>
      </c>
      <c r="X14" s="30"/>
      <c r="Y14" s="30"/>
      <c r="Z14" s="27" t="e">
        <f>Y14/X14*100</f>
        <v>#DIV/0!</v>
      </c>
      <c r="AA14" s="30" t="e">
        <f>#REF!/#REF!*100</f>
        <v>#REF!</v>
      </c>
      <c r="AB14" s="27">
        <f>(Y14+V14+S14+P14+M14+J14+G14+D14)/8</f>
        <v>0</v>
      </c>
      <c r="AC14" s="37"/>
      <c r="AE14" s="9"/>
      <c r="AF14" s="9"/>
    </row>
    <row r="15" spans="1:28" s="16" customFormat="1" ht="65.25" customHeight="1">
      <c r="A15" s="18">
        <v>4</v>
      </c>
      <c r="B15" s="12" t="s">
        <v>59</v>
      </c>
      <c r="C15" s="18">
        <v>0</v>
      </c>
      <c r="D15" s="18">
        <v>0</v>
      </c>
      <c r="E15" s="27" t="s">
        <v>54</v>
      </c>
      <c r="F15" s="27">
        <v>0</v>
      </c>
      <c r="G15" s="27">
        <v>0</v>
      </c>
      <c r="H15" s="27" t="s">
        <v>54</v>
      </c>
      <c r="I15" s="27">
        <v>0</v>
      </c>
      <c r="J15" s="27">
        <v>0</v>
      </c>
      <c r="K15" s="27" t="s">
        <v>54</v>
      </c>
      <c r="L15" s="27">
        <v>0</v>
      </c>
      <c r="M15" s="27">
        <v>0</v>
      </c>
      <c r="N15" s="27" t="s">
        <v>54</v>
      </c>
      <c r="O15" s="27">
        <v>0</v>
      </c>
      <c r="P15" s="27">
        <v>0</v>
      </c>
      <c r="Q15" s="27" t="s">
        <v>54</v>
      </c>
      <c r="R15" s="27">
        <v>0</v>
      </c>
      <c r="S15" s="27">
        <v>0</v>
      </c>
      <c r="T15" s="27" t="s">
        <v>54</v>
      </c>
      <c r="U15" s="27">
        <v>0</v>
      </c>
      <c r="V15" s="27">
        <v>0</v>
      </c>
      <c r="W15" s="27" t="s">
        <v>54</v>
      </c>
      <c r="X15" s="27">
        <v>0</v>
      </c>
      <c r="Y15" s="27">
        <v>0</v>
      </c>
      <c r="Z15" s="27" t="s">
        <v>54</v>
      </c>
      <c r="AA15" s="27">
        <v>0</v>
      </c>
      <c r="AB15" s="27">
        <f>(Y15+V15+S15+P15+M15+J15+G15+D15)/8</f>
        <v>0</v>
      </c>
    </row>
    <row r="16" spans="1:28" s="16" customFormat="1" ht="144.75" customHeight="1">
      <c r="A16" s="18">
        <v>5</v>
      </c>
      <c r="B16" s="12" t="s">
        <v>60</v>
      </c>
      <c r="C16" s="18">
        <v>20</v>
      </c>
      <c r="D16" s="21">
        <v>8.6</v>
      </c>
      <c r="E16" s="27">
        <f>D16/C16*100</f>
        <v>43</v>
      </c>
      <c r="F16" s="27">
        <v>20</v>
      </c>
      <c r="G16" s="28">
        <v>5.4</v>
      </c>
      <c r="H16" s="27">
        <f t="shared" si="0"/>
        <v>27</v>
      </c>
      <c r="I16" s="27">
        <v>20</v>
      </c>
      <c r="J16" s="28">
        <v>0</v>
      </c>
      <c r="K16" s="27">
        <f>J16/I16*100</f>
        <v>0</v>
      </c>
      <c r="L16" s="27">
        <v>20</v>
      </c>
      <c r="M16" s="27">
        <v>0</v>
      </c>
      <c r="N16" s="27">
        <f t="shared" si="1"/>
        <v>0</v>
      </c>
      <c r="O16" s="27">
        <v>20</v>
      </c>
      <c r="P16" s="27">
        <v>0</v>
      </c>
      <c r="Q16" s="27">
        <f t="shared" si="2"/>
        <v>0</v>
      </c>
      <c r="R16" s="27">
        <v>20</v>
      </c>
      <c r="S16" s="27">
        <v>8.9</v>
      </c>
      <c r="T16" s="27">
        <f>S16/R16*100</f>
        <v>44.5</v>
      </c>
      <c r="U16" s="27">
        <v>20</v>
      </c>
      <c r="V16" s="28">
        <v>1.7</v>
      </c>
      <c r="W16" s="27">
        <f>V16/U16*100</f>
        <v>8.5</v>
      </c>
      <c r="X16" s="28">
        <v>20</v>
      </c>
      <c r="Y16" s="28">
        <v>1.79</v>
      </c>
      <c r="Z16" s="27">
        <f>Y16/X16*100</f>
        <v>8.95</v>
      </c>
      <c r="AA16" s="27">
        <v>20</v>
      </c>
      <c r="AB16" s="27">
        <f>(Y16+V16+S16+P16+M16+J16+G16+D16)/8</f>
        <v>3.29875</v>
      </c>
    </row>
    <row r="17" spans="1:28" s="16" customFormat="1" ht="51">
      <c r="A17" s="8" t="s">
        <v>34</v>
      </c>
      <c r="B17" s="12" t="s">
        <v>61</v>
      </c>
      <c r="C17" s="18">
        <v>0</v>
      </c>
      <c r="D17" s="21">
        <v>0.56</v>
      </c>
      <c r="E17" s="27" t="s">
        <v>54</v>
      </c>
      <c r="F17" s="27">
        <v>0</v>
      </c>
      <c r="G17" s="28">
        <v>0</v>
      </c>
      <c r="H17" s="27">
        <v>0</v>
      </c>
      <c r="I17" s="27">
        <v>0</v>
      </c>
      <c r="J17" s="28">
        <v>1</v>
      </c>
      <c r="K17" s="27" t="s">
        <v>54</v>
      </c>
      <c r="L17" s="27">
        <v>0</v>
      </c>
      <c r="M17" s="27">
        <v>0</v>
      </c>
      <c r="N17" s="27" t="s">
        <v>54</v>
      </c>
      <c r="O17" s="27">
        <v>0</v>
      </c>
      <c r="P17" s="27">
        <v>0</v>
      </c>
      <c r="Q17" s="27" t="s">
        <v>54</v>
      </c>
      <c r="R17" s="27">
        <v>0</v>
      </c>
      <c r="S17" s="27">
        <v>0</v>
      </c>
      <c r="T17" s="27" t="s">
        <v>54</v>
      </c>
      <c r="U17" s="27">
        <v>0</v>
      </c>
      <c r="V17" s="28">
        <v>0</v>
      </c>
      <c r="W17" s="27" t="s">
        <v>54</v>
      </c>
      <c r="X17" s="28">
        <v>0</v>
      </c>
      <c r="Y17" s="28">
        <v>1.39</v>
      </c>
      <c r="Z17" s="27" t="s">
        <v>54</v>
      </c>
      <c r="AA17" s="27">
        <v>0</v>
      </c>
      <c r="AB17" s="31">
        <f>(D17+G17+J17+M17+P17+S17+V17+Y17)/8</f>
        <v>0.36875</v>
      </c>
    </row>
    <row r="18" spans="1:175" s="38" customFormat="1" ht="54.75" customHeight="1">
      <c r="A18" s="8" t="s">
        <v>35</v>
      </c>
      <c r="B18" s="12" t="s">
        <v>62</v>
      </c>
      <c r="C18" s="18">
        <v>100</v>
      </c>
      <c r="D18" s="21">
        <v>144.13</v>
      </c>
      <c r="E18" s="18">
        <f>D18/C18*100</f>
        <v>144.13</v>
      </c>
      <c r="F18" s="18">
        <v>100</v>
      </c>
      <c r="G18" s="18">
        <v>100</v>
      </c>
      <c r="H18" s="18">
        <f t="shared" si="0"/>
        <v>100</v>
      </c>
      <c r="I18" s="18">
        <v>100</v>
      </c>
      <c r="J18" s="21">
        <v>102.7</v>
      </c>
      <c r="K18" s="18">
        <f>J18/I18*100</f>
        <v>102.70000000000002</v>
      </c>
      <c r="L18" s="18">
        <v>100</v>
      </c>
      <c r="M18" s="18">
        <v>100</v>
      </c>
      <c r="N18" s="18">
        <f t="shared" si="1"/>
        <v>100</v>
      </c>
      <c r="O18" s="18">
        <v>100</v>
      </c>
      <c r="P18" s="18">
        <v>100</v>
      </c>
      <c r="Q18" s="18">
        <f t="shared" si="2"/>
        <v>100</v>
      </c>
      <c r="R18" s="18">
        <v>100</v>
      </c>
      <c r="S18" s="18">
        <v>100</v>
      </c>
      <c r="T18" s="18">
        <f>S18/R18*100</f>
        <v>100</v>
      </c>
      <c r="U18" s="18">
        <v>100</v>
      </c>
      <c r="V18" s="21">
        <v>103.95</v>
      </c>
      <c r="W18" s="18">
        <f>V18/U18*100</f>
        <v>103.95</v>
      </c>
      <c r="X18" s="21">
        <v>100</v>
      </c>
      <c r="Y18" s="21">
        <v>108.5</v>
      </c>
      <c r="Z18" s="18">
        <v>108.5</v>
      </c>
      <c r="AA18" s="18">
        <v>100</v>
      </c>
      <c r="AB18" s="18">
        <v>100</v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</row>
    <row r="19" spans="1:175" s="38" customFormat="1" ht="65.25" customHeight="1">
      <c r="A19" s="8" t="s">
        <v>63</v>
      </c>
      <c r="B19" s="12" t="s">
        <v>64</v>
      </c>
      <c r="C19" s="18">
        <v>100</v>
      </c>
      <c r="D19" s="21">
        <v>125.7</v>
      </c>
      <c r="E19" s="18">
        <f>D19/C19*100</f>
        <v>125.70000000000002</v>
      </c>
      <c r="F19" s="18">
        <v>100</v>
      </c>
      <c r="G19" s="21">
        <v>100</v>
      </c>
      <c r="H19" s="18">
        <f t="shared" si="0"/>
        <v>100</v>
      </c>
      <c r="I19" s="18">
        <v>100</v>
      </c>
      <c r="J19" s="21">
        <v>102.6</v>
      </c>
      <c r="K19" s="18">
        <f>J19/I19*100</f>
        <v>102.60000000000001</v>
      </c>
      <c r="L19" s="18">
        <v>100</v>
      </c>
      <c r="M19" s="18">
        <v>100</v>
      </c>
      <c r="N19" s="18">
        <f t="shared" si="1"/>
        <v>100</v>
      </c>
      <c r="O19" s="18">
        <v>100</v>
      </c>
      <c r="P19" s="18">
        <v>100</v>
      </c>
      <c r="Q19" s="18">
        <f t="shared" si="2"/>
        <v>100</v>
      </c>
      <c r="R19" s="18">
        <v>100</v>
      </c>
      <c r="S19" s="18">
        <v>104.3</v>
      </c>
      <c r="T19" s="18">
        <f>S19/R19*100</f>
        <v>104.3</v>
      </c>
      <c r="U19" s="18">
        <v>100</v>
      </c>
      <c r="V19" s="21">
        <v>105.67</v>
      </c>
      <c r="W19" s="18">
        <f>V19/U19*100</f>
        <v>105.67</v>
      </c>
      <c r="X19" s="21">
        <v>100</v>
      </c>
      <c r="Y19" s="21">
        <v>108.5</v>
      </c>
      <c r="Z19" s="18">
        <f>Y19/X19*100</f>
        <v>108.5</v>
      </c>
      <c r="AA19" s="18">
        <v>100</v>
      </c>
      <c r="AB19" s="18">
        <v>100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</row>
    <row r="20" spans="31:32" ht="12.75">
      <c r="AE20" s="9"/>
      <c r="AF20" s="9"/>
    </row>
    <row r="21" spans="31:32" ht="12.75">
      <c r="AE21" s="9"/>
      <c r="AF21" s="9"/>
    </row>
    <row r="22" spans="31:32" ht="12.75">
      <c r="AE22" s="9"/>
      <c r="AF22" s="9"/>
    </row>
    <row r="23" spans="31:32" ht="12.75">
      <c r="AE23" s="9"/>
      <c r="AF23" s="9"/>
    </row>
    <row r="24" spans="31:32" ht="12.75">
      <c r="AE24" s="9"/>
      <c r="AF24" s="9"/>
    </row>
    <row r="25" spans="31:32" ht="12.75">
      <c r="AE25" s="9"/>
      <c r="AF25" s="9"/>
    </row>
    <row r="26" spans="31:32" ht="12.75">
      <c r="AE26" s="9"/>
      <c r="AF26" s="9"/>
    </row>
    <row r="27" spans="31:32" ht="12.75">
      <c r="AE27" s="9"/>
      <c r="AF27" s="9"/>
    </row>
  </sheetData>
  <sheetProtection/>
  <mergeCells count="20">
    <mergeCell ref="U7:AB7"/>
    <mergeCell ref="C8:E8"/>
    <mergeCell ref="F8:H8"/>
    <mergeCell ref="I8:K8"/>
    <mergeCell ref="L8:N8"/>
    <mergeCell ref="O8:Q8"/>
    <mergeCell ref="R8:T8"/>
    <mergeCell ref="U8:W8"/>
    <mergeCell ref="X8:Z8"/>
    <mergeCell ref="AA8:AB8"/>
    <mergeCell ref="G1:H1"/>
    <mergeCell ref="C3:H5"/>
    <mergeCell ref="I3:N5"/>
    <mergeCell ref="O3:T5"/>
    <mergeCell ref="U3:AB5"/>
    <mergeCell ref="A7:A9"/>
    <mergeCell ref="B7:B9"/>
    <mergeCell ref="C7:H7"/>
    <mergeCell ref="I7:N7"/>
    <mergeCell ref="O7:T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colBreaks count="4" manualBreakCount="4">
    <brk id="8" max="18" man="1"/>
    <brk id="14" max="65535" man="1"/>
    <brk id="20" max="65535" man="1"/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.375" style="0" customWidth="1"/>
    <col min="2" max="2" width="31.75390625" style="0" customWidth="1"/>
    <col min="3" max="3" width="18.25390625" style="0" customWidth="1"/>
    <col min="4" max="4" width="19.125" style="0" customWidth="1"/>
    <col min="5" max="5" width="24.25390625" style="0" customWidth="1"/>
  </cols>
  <sheetData>
    <row r="1" spans="1:5" ht="12.75">
      <c r="A1" s="6"/>
      <c r="B1" s="2"/>
      <c r="C1" s="1"/>
      <c r="D1" s="1"/>
      <c r="E1" s="22" t="s">
        <v>65</v>
      </c>
    </row>
    <row r="2" spans="1:5" ht="12.75">
      <c r="A2" s="6"/>
      <c r="B2" s="2"/>
      <c r="C2" s="1"/>
      <c r="D2" s="1"/>
      <c r="E2" s="1"/>
    </row>
    <row r="3" spans="1:5" ht="12.75">
      <c r="A3" s="7"/>
      <c r="B3" s="7"/>
      <c r="C3" s="48" t="s">
        <v>148</v>
      </c>
      <c r="D3" s="48"/>
      <c r="E3" s="48"/>
    </row>
    <row r="4" spans="1:5" ht="12.75">
      <c r="A4" s="7" t="s">
        <v>7</v>
      </c>
      <c r="B4" s="7"/>
      <c r="C4" s="48"/>
      <c r="D4" s="48"/>
      <c r="E4" s="48"/>
    </row>
    <row r="5" spans="1:5" ht="37.5" customHeight="1">
      <c r="A5" s="6"/>
      <c r="B5" s="2"/>
      <c r="C5" s="48"/>
      <c r="D5" s="48"/>
      <c r="E5" s="48"/>
    </row>
    <row r="6" spans="1:5" ht="12.75">
      <c r="A6" s="6"/>
      <c r="B6" s="2"/>
      <c r="C6" s="6"/>
      <c r="D6" s="6"/>
      <c r="E6" s="6"/>
    </row>
    <row r="7" spans="1:5" ht="12.75">
      <c r="A7" s="53" t="s">
        <v>6</v>
      </c>
      <c r="B7" s="53" t="s">
        <v>0</v>
      </c>
      <c r="C7" s="56" t="s">
        <v>66</v>
      </c>
      <c r="D7" s="56"/>
      <c r="E7" s="56"/>
    </row>
    <row r="8" spans="1:5" ht="12.75">
      <c r="A8" s="54"/>
      <c r="B8" s="54"/>
      <c r="C8" s="56" t="s">
        <v>67</v>
      </c>
      <c r="D8" s="56"/>
      <c r="E8" s="56"/>
    </row>
    <row r="9" spans="1:5" ht="38.25">
      <c r="A9" s="55"/>
      <c r="B9" s="55"/>
      <c r="C9" s="5" t="s">
        <v>3</v>
      </c>
      <c r="D9" s="5" t="s">
        <v>4</v>
      </c>
      <c r="E9" s="3" t="s">
        <v>5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38.25">
      <c r="A11" s="8" t="s">
        <v>31</v>
      </c>
      <c r="B11" s="4" t="s">
        <v>2</v>
      </c>
      <c r="C11" s="18">
        <v>100</v>
      </c>
      <c r="D11" s="17" t="s">
        <v>56</v>
      </c>
      <c r="E11" s="25" t="s">
        <v>54</v>
      </c>
    </row>
    <row r="12" spans="1:5" ht="102">
      <c r="A12" s="8" t="s">
        <v>32</v>
      </c>
      <c r="B12" s="4" t="s">
        <v>57</v>
      </c>
      <c r="C12" s="18">
        <v>100</v>
      </c>
      <c r="D12" s="21">
        <v>100</v>
      </c>
      <c r="E12" s="18">
        <v>100</v>
      </c>
    </row>
  </sheetData>
  <sheetProtection/>
  <mergeCells count="5">
    <mergeCell ref="C3:E5"/>
    <mergeCell ref="A7:A9"/>
    <mergeCell ref="B7:B9"/>
    <mergeCell ref="C7:E7"/>
    <mergeCell ref="C8:E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.375" style="0" customWidth="1"/>
    <col min="2" max="2" width="34.125" style="0" customWidth="1"/>
    <col min="3" max="3" width="18.25390625" style="0" customWidth="1"/>
    <col min="4" max="4" width="19.125" style="0" customWidth="1"/>
    <col min="5" max="5" width="19.25390625" style="0" customWidth="1"/>
  </cols>
  <sheetData>
    <row r="1" spans="1:5" ht="12.75">
      <c r="A1" s="6"/>
      <c r="B1" s="2"/>
      <c r="C1" s="1"/>
      <c r="D1" s="1"/>
      <c r="E1" s="22" t="s">
        <v>68</v>
      </c>
    </row>
    <row r="2" spans="1:5" ht="12.75">
      <c r="A2" s="6"/>
      <c r="B2" s="2"/>
      <c r="C2" s="1"/>
      <c r="D2" s="1"/>
      <c r="E2" s="1"/>
    </row>
    <row r="3" spans="1:5" ht="12.75">
      <c r="A3" s="7"/>
      <c r="B3" s="7"/>
      <c r="C3" s="48" t="s">
        <v>149</v>
      </c>
      <c r="D3" s="48"/>
      <c r="E3" s="48"/>
    </row>
    <row r="4" spans="1:5" ht="12.75">
      <c r="A4" s="7" t="s">
        <v>7</v>
      </c>
      <c r="B4" s="7"/>
      <c r="C4" s="48"/>
      <c r="D4" s="48"/>
      <c r="E4" s="48"/>
    </row>
    <row r="5" spans="1:5" ht="51.75" customHeight="1">
      <c r="A5" s="6"/>
      <c r="B5" s="2"/>
      <c r="C5" s="48"/>
      <c r="D5" s="48"/>
      <c r="E5" s="48"/>
    </row>
    <row r="6" spans="1:5" ht="12.75">
      <c r="A6" s="6"/>
      <c r="B6" s="2"/>
      <c r="C6" s="6"/>
      <c r="D6" s="6"/>
      <c r="E6" s="6"/>
    </row>
    <row r="7" spans="1:5" ht="12.75">
      <c r="A7" s="53" t="s">
        <v>6</v>
      </c>
      <c r="B7" s="53" t="s">
        <v>0</v>
      </c>
      <c r="C7" s="59" t="s">
        <v>69</v>
      </c>
      <c r="D7" s="60"/>
      <c r="E7" s="61"/>
    </row>
    <row r="8" spans="1:5" ht="12.75">
      <c r="A8" s="54"/>
      <c r="B8" s="54"/>
      <c r="C8" s="62"/>
      <c r="D8" s="63"/>
      <c r="E8" s="64"/>
    </row>
    <row r="9" spans="1:5" ht="38.25">
      <c r="A9" s="55"/>
      <c r="B9" s="55"/>
      <c r="C9" s="5" t="s">
        <v>3</v>
      </c>
      <c r="D9" s="5" t="s">
        <v>4</v>
      </c>
      <c r="E9" s="3" t="s">
        <v>5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25.5">
      <c r="A11" s="8" t="s">
        <v>31</v>
      </c>
      <c r="B11" s="4" t="s">
        <v>70</v>
      </c>
      <c r="C11" s="25" t="s">
        <v>15</v>
      </c>
      <c r="D11" s="21">
        <v>100</v>
      </c>
      <c r="E11" s="18">
        <v>100</v>
      </c>
    </row>
    <row r="12" spans="1:5" ht="38.25">
      <c r="A12" s="8" t="s">
        <v>32</v>
      </c>
      <c r="B12" s="4" t="s">
        <v>71</v>
      </c>
      <c r="C12" s="18">
        <v>100</v>
      </c>
      <c r="D12" s="17" t="s">
        <v>72</v>
      </c>
      <c r="E12" s="18">
        <v>100</v>
      </c>
    </row>
    <row r="13" spans="1:5" ht="102">
      <c r="A13" s="8" t="s">
        <v>33</v>
      </c>
      <c r="B13" s="40" t="s">
        <v>73</v>
      </c>
      <c r="C13" s="25" t="s">
        <v>74</v>
      </c>
      <c r="D13" s="18">
        <v>100</v>
      </c>
      <c r="E13" s="18">
        <v>100</v>
      </c>
    </row>
    <row r="14" spans="1:5" ht="76.5">
      <c r="A14" s="8" t="s">
        <v>41</v>
      </c>
      <c r="B14" s="12" t="s">
        <v>75</v>
      </c>
      <c r="C14" s="18">
        <v>100</v>
      </c>
      <c r="D14" s="18">
        <v>100</v>
      </c>
      <c r="E14" s="18">
        <f>D14/C14*100</f>
        <v>100</v>
      </c>
    </row>
    <row r="15" spans="1:5" ht="76.5">
      <c r="A15" s="8" t="s">
        <v>42</v>
      </c>
      <c r="B15" s="12" t="s">
        <v>76</v>
      </c>
      <c r="C15" s="18">
        <v>100</v>
      </c>
      <c r="D15" s="18">
        <v>100</v>
      </c>
      <c r="E15" s="18">
        <f>D15/C15*100</f>
        <v>100</v>
      </c>
    </row>
  </sheetData>
  <sheetProtection/>
  <mergeCells count="4">
    <mergeCell ref="C3:E5"/>
    <mergeCell ref="A7:A9"/>
    <mergeCell ref="B7:B9"/>
    <mergeCell ref="C7:E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.375" style="0" customWidth="1"/>
    <col min="2" max="2" width="34.125" style="0" customWidth="1"/>
    <col min="3" max="3" width="18.25390625" style="0" customWidth="1"/>
    <col min="4" max="4" width="19.125" style="0" customWidth="1"/>
    <col min="5" max="5" width="19.25390625" style="0" customWidth="1"/>
  </cols>
  <sheetData>
    <row r="1" spans="1:5" ht="12.75">
      <c r="A1" s="6"/>
      <c r="B1" s="2"/>
      <c r="C1" s="1"/>
      <c r="D1" s="1"/>
      <c r="E1" s="22" t="s">
        <v>77</v>
      </c>
    </row>
    <row r="2" spans="1:5" ht="12.75">
      <c r="A2" s="6"/>
      <c r="B2" s="2"/>
      <c r="C2" s="1"/>
      <c r="D2" s="1"/>
      <c r="E2" s="1"/>
    </row>
    <row r="3" spans="1:5" ht="12.75">
      <c r="A3" s="7"/>
      <c r="B3" s="7"/>
      <c r="C3" s="48" t="s">
        <v>150</v>
      </c>
      <c r="D3" s="48"/>
      <c r="E3" s="48"/>
    </row>
    <row r="4" spans="1:5" ht="12.75">
      <c r="A4" s="7" t="s">
        <v>7</v>
      </c>
      <c r="B4" s="7"/>
      <c r="C4" s="48"/>
      <c r="D4" s="48"/>
      <c r="E4" s="48"/>
    </row>
    <row r="5" spans="1:5" ht="38.25" customHeight="1">
      <c r="A5" s="6"/>
      <c r="B5" s="2"/>
      <c r="C5" s="48"/>
      <c r="D5" s="48"/>
      <c r="E5" s="48"/>
    </row>
    <row r="6" spans="1:5" ht="12.75">
      <c r="A6" s="6"/>
      <c r="B6" s="2"/>
      <c r="C6" s="6"/>
      <c r="D6" s="6"/>
      <c r="E6" s="6"/>
    </row>
    <row r="7" spans="1:5" ht="12.75">
      <c r="A7" s="53" t="s">
        <v>6</v>
      </c>
      <c r="B7" s="53" t="s">
        <v>0</v>
      </c>
      <c r="C7" s="59" t="s">
        <v>78</v>
      </c>
      <c r="D7" s="60"/>
      <c r="E7" s="61"/>
    </row>
    <row r="8" spans="1:5" ht="12.75">
      <c r="A8" s="54"/>
      <c r="B8" s="54"/>
      <c r="C8" s="62"/>
      <c r="D8" s="63"/>
      <c r="E8" s="64"/>
    </row>
    <row r="9" spans="1:5" ht="38.25">
      <c r="A9" s="55"/>
      <c r="B9" s="55"/>
      <c r="C9" s="5" t="s">
        <v>3</v>
      </c>
      <c r="D9" s="5" t="s">
        <v>4</v>
      </c>
      <c r="E9" s="3" t="s">
        <v>5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25.5">
      <c r="A11" s="8" t="s">
        <v>31</v>
      </c>
      <c r="B11" s="4" t="s">
        <v>70</v>
      </c>
      <c r="C11" s="25" t="s">
        <v>15</v>
      </c>
      <c r="D11" s="21">
        <v>100</v>
      </c>
      <c r="E11" s="18">
        <v>100</v>
      </c>
    </row>
    <row r="12" spans="1:5" ht="27.75" customHeight="1">
      <c r="A12" s="8" t="s">
        <v>32</v>
      </c>
      <c r="B12" s="4" t="s">
        <v>71</v>
      </c>
      <c r="C12" s="18">
        <v>100</v>
      </c>
      <c r="D12" s="17" t="s">
        <v>72</v>
      </c>
      <c r="E12" s="26"/>
    </row>
    <row r="13" spans="1:5" ht="114.75">
      <c r="A13" s="8" t="s">
        <v>33</v>
      </c>
      <c r="B13" s="4" t="s">
        <v>79</v>
      </c>
      <c r="C13" s="18">
        <v>100</v>
      </c>
      <c r="D13" s="18">
        <v>52</v>
      </c>
      <c r="E13" s="27">
        <f>D13/C13*100</f>
        <v>52</v>
      </c>
    </row>
    <row r="14" spans="1:5" ht="76.5">
      <c r="A14" s="8" t="s">
        <v>41</v>
      </c>
      <c r="B14" s="12" t="s">
        <v>80</v>
      </c>
      <c r="C14" s="18">
        <v>50</v>
      </c>
      <c r="D14" s="18">
        <v>50</v>
      </c>
      <c r="E14" s="18">
        <f>D14/C14*100</f>
        <v>100</v>
      </c>
    </row>
    <row r="15" spans="1:5" ht="63.75">
      <c r="A15" s="8" t="s">
        <v>42</v>
      </c>
      <c r="B15" s="12" t="s">
        <v>81</v>
      </c>
      <c r="C15" s="18">
        <v>10</v>
      </c>
      <c r="D15" s="18">
        <v>10</v>
      </c>
      <c r="E15" s="18">
        <f>D15/C15*100</f>
        <v>100</v>
      </c>
    </row>
  </sheetData>
  <sheetProtection/>
  <mergeCells count="4">
    <mergeCell ref="C3:E5"/>
    <mergeCell ref="A7:A9"/>
    <mergeCell ref="B7:B9"/>
    <mergeCell ref="C7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O14"/>
  <sheetViews>
    <sheetView view="pageBreakPreview" zoomScale="90" zoomScaleSheetLayoutView="90" zoomScalePageLayoutView="0" workbookViewId="0" topLeftCell="CS1">
      <selection activeCell="DG5" sqref="DG5"/>
    </sheetView>
  </sheetViews>
  <sheetFormatPr defaultColWidth="9.00390625" defaultRowHeight="12.75"/>
  <cols>
    <col min="1" max="1" width="6.375" style="0" customWidth="1"/>
    <col min="2" max="2" width="30.375" style="0" customWidth="1"/>
    <col min="3" max="3" width="12.875" style="0" customWidth="1"/>
    <col min="4" max="4" width="13.25390625" style="0" customWidth="1"/>
    <col min="5" max="61" width="12.875" style="0" customWidth="1"/>
    <col min="62" max="65" width="13.25390625" style="0" customWidth="1"/>
    <col min="66" max="116" width="12.875" style="0" customWidth="1"/>
    <col min="117" max="117" width="16.25390625" style="0" customWidth="1"/>
    <col min="118" max="118" width="19.125" style="0" customWidth="1"/>
    <col min="119" max="119" width="0" style="0" hidden="1" customWidth="1"/>
  </cols>
  <sheetData>
    <row r="1" spans="1:119" ht="12.75">
      <c r="A1" s="7"/>
      <c r="B1" s="7"/>
      <c r="C1" s="7"/>
      <c r="D1" s="7"/>
      <c r="E1" s="7"/>
      <c r="F1" s="7"/>
      <c r="G1" s="7"/>
      <c r="H1" s="7"/>
      <c r="I1" s="7"/>
      <c r="J1" s="49" t="s">
        <v>82</v>
      </c>
      <c r="K1" s="49"/>
      <c r="L1" s="33"/>
      <c r="M1" s="33"/>
      <c r="N1" s="33"/>
      <c r="O1" s="33"/>
      <c r="P1" s="33"/>
      <c r="Q1" s="33"/>
      <c r="R1" s="33"/>
      <c r="S1" s="57"/>
      <c r="T1" s="5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41"/>
      <c r="DO1" s="41"/>
    </row>
    <row r="2" spans="1:119" ht="12.75">
      <c r="A2" s="6"/>
      <c r="B2" s="2"/>
      <c r="C2" s="2"/>
      <c r="D2" s="2"/>
      <c r="E2" s="1"/>
      <c r="F2" s="1"/>
      <c r="G2" s="1"/>
      <c r="H2" s="1"/>
      <c r="I2" s="1"/>
      <c r="J2" s="1"/>
      <c r="K2" s="1"/>
      <c r="L2" s="9"/>
      <c r="M2" s="9"/>
      <c r="N2" s="9"/>
      <c r="O2" s="9"/>
      <c r="P2" s="9"/>
      <c r="Q2" s="9"/>
      <c r="R2" s="9"/>
      <c r="S2" s="9"/>
      <c r="T2" s="9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0"/>
      <c r="DO2" s="10"/>
    </row>
    <row r="3" spans="1:119" ht="12.75">
      <c r="A3" s="7"/>
      <c r="B3" s="7"/>
      <c r="C3" s="48" t="s">
        <v>151</v>
      </c>
      <c r="D3" s="48"/>
      <c r="E3" s="48"/>
      <c r="F3" s="48"/>
      <c r="G3" s="48"/>
      <c r="H3" s="48"/>
      <c r="I3" s="48"/>
      <c r="J3" s="48"/>
      <c r="K3" s="48"/>
      <c r="L3" s="48" t="s">
        <v>152</v>
      </c>
      <c r="M3" s="48"/>
      <c r="N3" s="48"/>
      <c r="O3" s="48"/>
      <c r="P3" s="48"/>
      <c r="Q3" s="48"/>
      <c r="R3" s="48"/>
      <c r="S3" s="48"/>
      <c r="T3" s="48"/>
      <c r="U3" s="48" t="s">
        <v>152</v>
      </c>
      <c r="V3" s="48"/>
      <c r="W3" s="48"/>
      <c r="X3" s="48"/>
      <c r="Y3" s="48"/>
      <c r="Z3" s="48"/>
      <c r="AA3" s="48"/>
      <c r="AB3" s="48"/>
      <c r="AC3" s="48"/>
      <c r="AD3" s="48" t="s">
        <v>152</v>
      </c>
      <c r="AE3" s="48"/>
      <c r="AF3" s="48"/>
      <c r="AG3" s="48"/>
      <c r="AH3" s="48"/>
      <c r="AI3" s="48"/>
      <c r="AJ3" s="48"/>
      <c r="AK3" s="48"/>
      <c r="AL3" s="48"/>
      <c r="AM3" s="48" t="s">
        <v>152</v>
      </c>
      <c r="AN3" s="48"/>
      <c r="AO3" s="48"/>
      <c r="AP3" s="48"/>
      <c r="AQ3" s="48"/>
      <c r="AR3" s="48"/>
      <c r="AS3" s="48"/>
      <c r="AT3" s="48"/>
      <c r="AU3" s="48"/>
      <c r="AV3" s="48" t="s">
        <v>152</v>
      </c>
      <c r="AW3" s="48"/>
      <c r="AX3" s="48"/>
      <c r="AY3" s="48"/>
      <c r="AZ3" s="48"/>
      <c r="BA3" s="48"/>
      <c r="BB3" s="48"/>
      <c r="BC3" s="48"/>
      <c r="BD3" s="48"/>
      <c r="BE3" s="48" t="s">
        <v>152</v>
      </c>
      <c r="BF3" s="48"/>
      <c r="BG3" s="48"/>
      <c r="BH3" s="48"/>
      <c r="BI3" s="48"/>
      <c r="BJ3" s="48"/>
      <c r="BK3" s="48"/>
      <c r="BL3" s="48"/>
      <c r="BM3" s="48"/>
      <c r="BN3" s="48" t="s">
        <v>152</v>
      </c>
      <c r="BO3" s="48"/>
      <c r="BP3" s="48"/>
      <c r="BQ3" s="48"/>
      <c r="BR3" s="48"/>
      <c r="BS3" s="48"/>
      <c r="BT3" s="48"/>
      <c r="BU3" s="48"/>
      <c r="BV3" s="48"/>
      <c r="BW3" s="48" t="s">
        <v>152</v>
      </c>
      <c r="BX3" s="48"/>
      <c r="BY3" s="48"/>
      <c r="BZ3" s="48"/>
      <c r="CA3" s="48"/>
      <c r="CB3" s="48"/>
      <c r="CC3" s="48"/>
      <c r="CD3" s="48"/>
      <c r="CE3" s="48"/>
      <c r="CF3" s="48" t="s">
        <v>152</v>
      </c>
      <c r="CG3" s="48"/>
      <c r="CH3" s="48"/>
      <c r="CI3" s="48"/>
      <c r="CJ3" s="48"/>
      <c r="CK3" s="48"/>
      <c r="CL3" s="48"/>
      <c r="CM3" s="48"/>
      <c r="CN3" s="48"/>
      <c r="CO3" s="48" t="s">
        <v>152</v>
      </c>
      <c r="CP3" s="48"/>
      <c r="CQ3" s="48"/>
      <c r="CR3" s="48"/>
      <c r="CS3" s="48"/>
      <c r="CT3" s="48"/>
      <c r="CU3" s="48"/>
      <c r="CV3" s="48"/>
      <c r="CW3" s="48"/>
      <c r="CX3" s="48" t="s">
        <v>152</v>
      </c>
      <c r="CY3" s="48"/>
      <c r="CZ3" s="48"/>
      <c r="DA3" s="48"/>
      <c r="DB3" s="48"/>
      <c r="DC3" s="48"/>
      <c r="DD3" s="48"/>
      <c r="DE3" s="48"/>
      <c r="DF3" s="48"/>
      <c r="DG3" s="48" t="s">
        <v>152</v>
      </c>
      <c r="DH3" s="48"/>
      <c r="DI3" s="48"/>
      <c r="DJ3" s="48"/>
      <c r="DK3" s="48"/>
      <c r="DL3" s="48"/>
      <c r="DM3" s="48"/>
      <c r="DN3" s="48"/>
      <c r="DO3" s="48"/>
    </row>
    <row r="4" spans="1:119" ht="24.75" customHeight="1">
      <c r="A4" s="7" t="s">
        <v>7</v>
      </c>
      <c r="B4" s="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</row>
    <row r="5" spans="1:119" ht="12.75">
      <c r="A5" s="6"/>
      <c r="B5" s="2"/>
      <c r="C5" s="2"/>
      <c r="D5" s="2"/>
      <c r="E5" s="6"/>
      <c r="F5" s="6"/>
      <c r="G5" s="6"/>
      <c r="H5" s="6"/>
      <c r="I5" s="6"/>
      <c r="J5" s="6"/>
      <c r="K5" s="6"/>
      <c r="L5" s="13"/>
      <c r="M5" s="13"/>
      <c r="N5" s="13"/>
      <c r="O5" s="13"/>
      <c r="P5" s="13"/>
      <c r="Q5" s="13"/>
      <c r="R5" s="13"/>
      <c r="S5" s="13"/>
      <c r="T5" s="1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1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1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1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1"/>
      <c r="DE5" s="6"/>
      <c r="DF5" s="6"/>
      <c r="DG5" s="6"/>
      <c r="DH5" s="6"/>
      <c r="DI5" s="6"/>
      <c r="DJ5" s="6"/>
      <c r="DK5" s="6"/>
      <c r="DL5" s="6"/>
      <c r="DM5" s="1"/>
      <c r="DN5" s="10"/>
      <c r="DO5" s="10"/>
    </row>
    <row r="6" spans="1:119" ht="12.75">
      <c r="A6" s="53" t="s">
        <v>6</v>
      </c>
      <c r="B6" s="53" t="s">
        <v>0</v>
      </c>
      <c r="C6" s="56" t="s">
        <v>83</v>
      </c>
      <c r="D6" s="56"/>
      <c r="E6" s="56"/>
      <c r="F6" s="56"/>
      <c r="G6" s="56"/>
      <c r="H6" s="56"/>
      <c r="I6" s="56"/>
      <c r="J6" s="56"/>
      <c r="K6" s="56"/>
      <c r="L6" s="56" t="s">
        <v>83</v>
      </c>
      <c r="M6" s="56"/>
      <c r="N6" s="56"/>
      <c r="O6" s="56"/>
      <c r="P6" s="56"/>
      <c r="Q6" s="56"/>
      <c r="R6" s="56"/>
      <c r="S6" s="56"/>
      <c r="T6" s="56"/>
      <c r="U6" s="56" t="s">
        <v>83</v>
      </c>
      <c r="V6" s="56"/>
      <c r="W6" s="56"/>
      <c r="X6" s="56"/>
      <c r="Y6" s="56"/>
      <c r="Z6" s="56"/>
      <c r="AA6" s="56"/>
      <c r="AB6" s="56"/>
      <c r="AC6" s="56"/>
      <c r="AD6" s="56" t="s">
        <v>83</v>
      </c>
      <c r="AE6" s="56"/>
      <c r="AF6" s="56"/>
      <c r="AG6" s="56"/>
      <c r="AH6" s="56"/>
      <c r="AI6" s="56"/>
      <c r="AJ6" s="56"/>
      <c r="AK6" s="56"/>
      <c r="AL6" s="56"/>
      <c r="AM6" s="56" t="s">
        <v>83</v>
      </c>
      <c r="AN6" s="56"/>
      <c r="AO6" s="56"/>
      <c r="AP6" s="56"/>
      <c r="AQ6" s="56"/>
      <c r="AR6" s="56"/>
      <c r="AS6" s="56"/>
      <c r="AT6" s="56"/>
      <c r="AU6" s="56"/>
      <c r="AV6" s="56" t="s">
        <v>83</v>
      </c>
      <c r="AW6" s="56"/>
      <c r="AX6" s="56"/>
      <c r="AY6" s="56"/>
      <c r="AZ6" s="56"/>
      <c r="BA6" s="56"/>
      <c r="BB6" s="56"/>
      <c r="BC6" s="56"/>
      <c r="BD6" s="56"/>
      <c r="BE6" s="56" t="s">
        <v>83</v>
      </c>
      <c r="BF6" s="56"/>
      <c r="BG6" s="56"/>
      <c r="BH6" s="56"/>
      <c r="BI6" s="56"/>
      <c r="BJ6" s="56"/>
      <c r="BK6" s="56"/>
      <c r="BL6" s="56"/>
      <c r="BM6" s="56"/>
      <c r="BN6" s="56" t="s">
        <v>83</v>
      </c>
      <c r="BO6" s="56"/>
      <c r="BP6" s="56"/>
      <c r="BQ6" s="56"/>
      <c r="BR6" s="56"/>
      <c r="BS6" s="56"/>
      <c r="BT6" s="56"/>
      <c r="BU6" s="56"/>
      <c r="BV6" s="56"/>
      <c r="BW6" s="56" t="s">
        <v>83</v>
      </c>
      <c r="BX6" s="56"/>
      <c r="BY6" s="56"/>
      <c r="BZ6" s="56"/>
      <c r="CA6" s="56"/>
      <c r="CB6" s="56"/>
      <c r="CC6" s="56"/>
      <c r="CD6" s="56"/>
      <c r="CE6" s="56"/>
      <c r="CF6" s="56" t="s">
        <v>83</v>
      </c>
      <c r="CG6" s="56"/>
      <c r="CH6" s="56"/>
      <c r="CI6" s="56"/>
      <c r="CJ6" s="56"/>
      <c r="CK6" s="56"/>
      <c r="CL6" s="56"/>
      <c r="CM6" s="56"/>
      <c r="CN6" s="56"/>
      <c r="CO6" s="56" t="s">
        <v>83</v>
      </c>
      <c r="CP6" s="56"/>
      <c r="CQ6" s="56"/>
      <c r="CR6" s="56"/>
      <c r="CS6" s="56"/>
      <c r="CT6" s="56"/>
      <c r="CU6" s="56"/>
      <c r="CV6" s="56"/>
      <c r="CW6" s="56"/>
      <c r="CX6" s="56" t="s">
        <v>83</v>
      </c>
      <c r="CY6" s="56"/>
      <c r="CZ6" s="56"/>
      <c r="DA6" s="56"/>
      <c r="DB6" s="56"/>
      <c r="DC6" s="56"/>
      <c r="DD6" s="56"/>
      <c r="DE6" s="56"/>
      <c r="DF6" s="56"/>
      <c r="DG6" s="50" t="s">
        <v>83</v>
      </c>
      <c r="DH6" s="51"/>
      <c r="DI6" s="51"/>
      <c r="DJ6" s="51"/>
      <c r="DK6" s="51"/>
      <c r="DL6" s="51"/>
      <c r="DM6" s="56" t="s">
        <v>84</v>
      </c>
      <c r="DN6" s="56"/>
      <c r="DO6" s="56"/>
    </row>
    <row r="7" spans="1:119" ht="12.75">
      <c r="A7" s="54"/>
      <c r="B7" s="54"/>
      <c r="C7" s="62" t="s">
        <v>85</v>
      </c>
      <c r="D7" s="63"/>
      <c r="E7" s="64"/>
      <c r="F7" s="62" t="s">
        <v>86</v>
      </c>
      <c r="G7" s="63"/>
      <c r="H7" s="64"/>
      <c r="I7" s="62" t="s">
        <v>87</v>
      </c>
      <c r="J7" s="63"/>
      <c r="K7" s="64"/>
      <c r="L7" s="62" t="s">
        <v>88</v>
      </c>
      <c r="M7" s="63"/>
      <c r="N7" s="64"/>
      <c r="O7" s="62" t="s">
        <v>89</v>
      </c>
      <c r="P7" s="63"/>
      <c r="Q7" s="64"/>
      <c r="R7" s="62" t="s">
        <v>90</v>
      </c>
      <c r="S7" s="63"/>
      <c r="T7" s="64"/>
      <c r="U7" s="62" t="s">
        <v>91</v>
      </c>
      <c r="V7" s="63"/>
      <c r="W7" s="64"/>
      <c r="X7" s="62" t="s">
        <v>92</v>
      </c>
      <c r="Y7" s="63"/>
      <c r="Z7" s="64"/>
      <c r="AA7" s="62" t="s">
        <v>93</v>
      </c>
      <c r="AB7" s="63"/>
      <c r="AC7" s="64"/>
      <c r="AD7" s="62" t="s">
        <v>94</v>
      </c>
      <c r="AE7" s="63"/>
      <c r="AF7" s="64"/>
      <c r="AG7" s="62" t="s">
        <v>95</v>
      </c>
      <c r="AH7" s="63"/>
      <c r="AI7" s="64"/>
      <c r="AJ7" s="62" t="s">
        <v>96</v>
      </c>
      <c r="AK7" s="63"/>
      <c r="AL7" s="64"/>
      <c r="AM7" s="62" t="s">
        <v>97</v>
      </c>
      <c r="AN7" s="63"/>
      <c r="AO7" s="64"/>
      <c r="AP7" s="62" t="s">
        <v>98</v>
      </c>
      <c r="AQ7" s="63"/>
      <c r="AR7" s="64"/>
      <c r="AS7" s="62" t="s">
        <v>99</v>
      </c>
      <c r="AT7" s="63"/>
      <c r="AU7" s="64"/>
      <c r="AV7" s="62" t="s">
        <v>100</v>
      </c>
      <c r="AW7" s="63"/>
      <c r="AX7" s="64"/>
      <c r="AY7" s="62" t="s">
        <v>101</v>
      </c>
      <c r="AZ7" s="63"/>
      <c r="BA7" s="64"/>
      <c r="BB7" s="62" t="s">
        <v>102</v>
      </c>
      <c r="BC7" s="63"/>
      <c r="BD7" s="64"/>
      <c r="BE7" s="62" t="s">
        <v>103</v>
      </c>
      <c r="BF7" s="63"/>
      <c r="BG7" s="64"/>
      <c r="BH7" s="62" t="s">
        <v>104</v>
      </c>
      <c r="BI7" s="63"/>
      <c r="BJ7" s="64"/>
      <c r="BK7" s="62" t="s">
        <v>105</v>
      </c>
      <c r="BL7" s="63"/>
      <c r="BM7" s="64"/>
      <c r="BN7" s="62" t="s">
        <v>106</v>
      </c>
      <c r="BO7" s="63"/>
      <c r="BP7" s="64"/>
      <c r="BQ7" s="62" t="s">
        <v>107</v>
      </c>
      <c r="BR7" s="63"/>
      <c r="BS7" s="64"/>
      <c r="BT7" s="62" t="s">
        <v>108</v>
      </c>
      <c r="BU7" s="63"/>
      <c r="BV7" s="64"/>
      <c r="BW7" s="62" t="s">
        <v>109</v>
      </c>
      <c r="BX7" s="63"/>
      <c r="BY7" s="64"/>
      <c r="BZ7" s="62" t="s">
        <v>110</v>
      </c>
      <c r="CA7" s="63"/>
      <c r="CB7" s="64"/>
      <c r="CC7" s="62" t="s">
        <v>111</v>
      </c>
      <c r="CD7" s="63"/>
      <c r="CE7" s="64"/>
      <c r="CF7" s="62" t="s">
        <v>112</v>
      </c>
      <c r="CG7" s="63"/>
      <c r="CH7" s="64"/>
      <c r="CI7" s="62" t="s">
        <v>113</v>
      </c>
      <c r="CJ7" s="63"/>
      <c r="CK7" s="64"/>
      <c r="CL7" s="62" t="s">
        <v>114</v>
      </c>
      <c r="CM7" s="63"/>
      <c r="CN7" s="64"/>
      <c r="CO7" s="62" t="s">
        <v>115</v>
      </c>
      <c r="CP7" s="63"/>
      <c r="CQ7" s="64"/>
      <c r="CR7" s="62" t="s">
        <v>116</v>
      </c>
      <c r="CS7" s="63"/>
      <c r="CT7" s="64"/>
      <c r="CU7" s="62" t="s">
        <v>117</v>
      </c>
      <c r="CV7" s="63"/>
      <c r="CW7" s="64"/>
      <c r="CX7" s="62" t="s">
        <v>118</v>
      </c>
      <c r="CY7" s="63"/>
      <c r="CZ7" s="64"/>
      <c r="DA7" s="62" t="s">
        <v>119</v>
      </c>
      <c r="DB7" s="63"/>
      <c r="DC7" s="64"/>
      <c r="DD7" s="62" t="s">
        <v>120</v>
      </c>
      <c r="DE7" s="63"/>
      <c r="DF7" s="64"/>
      <c r="DG7" s="62" t="s">
        <v>121</v>
      </c>
      <c r="DH7" s="63"/>
      <c r="DI7" s="64"/>
      <c r="DJ7" s="62" t="s">
        <v>122</v>
      </c>
      <c r="DK7" s="63"/>
      <c r="DL7" s="63"/>
      <c r="DM7" s="56"/>
      <c r="DN7" s="56"/>
      <c r="DO7" s="56"/>
    </row>
    <row r="8" spans="1:119" ht="38.25">
      <c r="A8" s="55"/>
      <c r="B8" s="55"/>
      <c r="C8" s="5" t="s">
        <v>3</v>
      </c>
      <c r="D8" s="5" t="s">
        <v>4</v>
      </c>
      <c r="E8" s="3" t="s">
        <v>5</v>
      </c>
      <c r="F8" s="5" t="s">
        <v>3</v>
      </c>
      <c r="G8" s="5" t="s">
        <v>4</v>
      </c>
      <c r="H8" s="3" t="s">
        <v>5</v>
      </c>
      <c r="I8" s="5" t="s">
        <v>3</v>
      </c>
      <c r="J8" s="5" t="s">
        <v>4</v>
      </c>
      <c r="K8" s="3" t="s">
        <v>5</v>
      </c>
      <c r="L8" s="5" t="s">
        <v>3</v>
      </c>
      <c r="M8" s="5" t="s">
        <v>4</v>
      </c>
      <c r="N8" s="3" t="s">
        <v>5</v>
      </c>
      <c r="O8" s="5" t="s">
        <v>3</v>
      </c>
      <c r="P8" s="5" t="s">
        <v>4</v>
      </c>
      <c r="Q8" s="3" t="s">
        <v>5</v>
      </c>
      <c r="R8" s="5" t="s">
        <v>3</v>
      </c>
      <c r="S8" s="5" t="s">
        <v>4</v>
      </c>
      <c r="T8" s="3" t="s">
        <v>5</v>
      </c>
      <c r="U8" s="14" t="s">
        <v>3</v>
      </c>
      <c r="V8" s="5" t="s">
        <v>4</v>
      </c>
      <c r="W8" s="3" t="s">
        <v>5</v>
      </c>
      <c r="X8" s="14" t="s">
        <v>3</v>
      </c>
      <c r="Y8" s="5" t="s">
        <v>4</v>
      </c>
      <c r="Z8" s="3" t="s">
        <v>5</v>
      </c>
      <c r="AA8" s="5" t="s">
        <v>3</v>
      </c>
      <c r="AB8" s="5" t="s">
        <v>4</v>
      </c>
      <c r="AC8" s="3" t="s">
        <v>5</v>
      </c>
      <c r="AD8" s="5" t="s">
        <v>3</v>
      </c>
      <c r="AE8" s="5" t="s">
        <v>4</v>
      </c>
      <c r="AF8" s="3" t="s">
        <v>5</v>
      </c>
      <c r="AG8" s="5" t="s">
        <v>3</v>
      </c>
      <c r="AH8" s="5" t="s">
        <v>4</v>
      </c>
      <c r="AI8" s="3" t="s">
        <v>5</v>
      </c>
      <c r="AJ8" s="5" t="s">
        <v>3</v>
      </c>
      <c r="AK8" s="5" t="s">
        <v>4</v>
      </c>
      <c r="AL8" s="3" t="s">
        <v>5</v>
      </c>
      <c r="AM8" s="5" t="s">
        <v>3</v>
      </c>
      <c r="AN8" s="5" t="s">
        <v>4</v>
      </c>
      <c r="AO8" s="3" t="s">
        <v>5</v>
      </c>
      <c r="AP8" s="5" t="s">
        <v>3</v>
      </c>
      <c r="AQ8" s="5" t="s">
        <v>4</v>
      </c>
      <c r="AR8" s="3" t="s">
        <v>5</v>
      </c>
      <c r="AS8" s="5" t="s">
        <v>3</v>
      </c>
      <c r="AT8" s="5" t="s">
        <v>4</v>
      </c>
      <c r="AU8" s="3" t="s">
        <v>5</v>
      </c>
      <c r="AV8" s="5" t="s">
        <v>3</v>
      </c>
      <c r="AW8" s="5" t="s">
        <v>4</v>
      </c>
      <c r="AX8" s="3" t="s">
        <v>5</v>
      </c>
      <c r="AY8" s="5" t="s">
        <v>3</v>
      </c>
      <c r="AZ8" s="5" t="s">
        <v>4</v>
      </c>
      <c r="BA8" s="3" t="s">
        <v>5</v>
      </c>
      <c r="BB8" s="5" t="s">
        <v>3</v>
      </c>
      <c r="BC8" s="5" t="s">
        <v>4</v>
      </c>
      <c r="BD8" s="3" t="s">
        <v>5</v>
      </c>
      <c r="BE8" s="5" t="s">
        <v>3</v>
      </c>
      <c r="BF8" s="5" t="s">
        <v>4</v>
      </c>
      <c r="BG8" s="3" t="s">
        <v>5</v>
      </c>
      <c r="BH8" s="5" t="s">
        <v>3</v>
      </c>
      <c r="BI8" s="5" t="s">
        <v>4</v>
      </c>
      <c r="BJ8" s="3" t="s">
        <v>5</v>
      </c>
      <c r="BK8" s="5" t="s">
        <v>3</v>
      </c>
      <c r="BL8" s="5" t="s">
        <v>4</v>
      </c>
      <c r="BM8" s="3" t="s">
        <v>5</v>
      </c>
      <c r="BN8" s="5" t="s">
        <v>3</v>
      </c>
      <c r="BO8" s="5" t="s">
        <v>4</v>
      </c>
      <c r="BP8" s="3" t="s">
        <v>5</v>
      </c>
      <c r="BQ8" s="5" t="s">
        <v>3</v>
      </c>
      <c r="BR8" s="5" t="s">
        <v>4</v>
      </c>
      <c r="BS8" s="3" t="s">
        <v>5</v>
      </c>
      <c r="BT8" s="5" t="s">
        <v>3</v>
      </c>
      <c r="BU8" s="5" t="s">
        <v>4</v>
      </c>
      <c r="BV8" s="3" t="s">
        <v>5</v>
      </c>
      <c r="BW8" s="5" t="s">
        <v>3</v>
      </c>
      <c r="BX8" s="5" t="s">
        <v>4</v>
      </c>
      <c r="BY8" s="3" t="s">
        <v>5</v>
      </c>
      <c r="BZ8" s="5" t="s">
        <v>3</v>
      </c>
      <c r="CA8" s="5" t="s">
        <v>4</v>
      </c>
      <c r="CB8" s="3" t="s">
        <v>5</v>
      </c>
      <c r="CC8" s="5" t="s">
        <v>3</v>
      </c>
      <c r="CD8" s="5" t="s">
        <v>4</v>
      </c>
      <c r="CE8" s="3" t="s">
        <v>5</v>
      </c>
      <c r="CF8" s="5" t="s">
        <v>3</v>
      </c>
      <c r="CG8" s="5" t="s">
        <v>4</v>
      </c>
      <c r="CH8" s="3" t="s">
        <v>5</v>
      </c>
      <c r="CI8" s="5" t="s">
        <v>3</v>
      </c>
      <c r="CJ8" s="5" t="s">
        <v>4</v>
      </c>
      <c r="CK8" s="3" t="s">
        <v>5</v>
      </c>
      <c r="CL8" s="5" t="s">
        <v>3</v>
      </c>
      <c r="CM8" s="5" t="s">
        <v>4</v>
      </c>
      <c r="CN8" s="3" t="s">
        <v>5</v>
      </c>
      <c r="CO8" s="5" t="s">
        <v>3</v>
      </c>
      <c r="CP8" s="5" t="s">
        <v>4</v>
      </c>
      <c r="CQ8" s="3" t="s">
        <v>5</v>
      </c>
      <c r="CR8" s="5" t="s">
        <v>3</v>
      </c>
      <c r="CS8" s="5" t="s">
        <v>4</v>
      </c>
      <c r="CT8" s="3" t="s">
        <v>5</v>
      </c>
      <c r="CU8" s="5" t="s">
        <v>3</v>
      </c>
      <c r="CV8" s="5" t="s">
        <v>4</v>
      </c>
      <c r="CW8" s="3" t="s">
        <v>5</v>
      </c>
      <c r="CX8" s="5" t="s">
        <v>3</v>
      </c>
      <c r="CY8" s="5" t="s">
        <v>4</v>
      </c>
      <c r="CZ8" s="3" t="s">
        <v>5</v>
      </c>
      <c r="DA8" s="5" t="s">
        <v>3</v>
      </c>
      <c r="DB8" s="5" t="s">
        <v>4</v>
      </c>
      <c r="DC8" s="3" t="s">
        <v>5</v>
      </c>
      <c r="DD8" s="5" t="s">
        <v>3</v>
      </c>
      <c r="DE8" s="5" t="s">
        <v>4</v>
      </c>
      <c r="DF8" s="3" t="s">
        <v>5</v>
      </c>
      <c r="DG8" s="5" t="s">
        <v>3</v>
      </c>
      <c r="DH8" s="5" t="s">
        <v>4</v>
      </c>
      <c r="DI8" s="3" t="s">
        <v>5</v>
      </c>
      <c r="DJ8" s="5" t="s">
        <v>3</v>
      </c>
      <c r="DK8" s="5" t="s">
        <v>4</v>
      </c>
      <c r="DL8" s="3" t="s">
        <v>5</v>
      </c>
      <c r="DM8" s="5" t="s">
        <v>3</v>
      </c>
      <c r="DN8" s="42" t="s">
        <v>4</v>
      </c>
      <c r="DO8" s="24" t="s">
        <v>5</v>
      </c>
    </row>
    <row r="9" spans="1:119" ht="12.75">
      <c r="A9" s="3">
        <v>1</v>
      </c>
      <c r="B9" s="3">
        <f>A9+1</f>
        <v>2</v>
      </c>
      <c r="C9" s="3">
        <f aca="true" t="shared" si="0" ref="C9:BN9">B9+1</f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  <c r="I9" s="3">
        <f t="shared" si="0"/>
        <v>9</v>
      </c>
      <c r="J9" s="3">
        <f t="shared" si="0"/>
        <v>10</v>
      </c>
      <c r="K9" s="3">
        <f t="shared" si="0"/>
        <v>11</v>
      </c>
      <c r="L9" s="3">
        <f t="shared" si="0"/>
        <v>12</v>
      </c>
      <c r="M9" s="3">
        <f t="shared" si="0"/>
        <v>13</v>
      </c>
      <c r="N9" s="3">
        <f t="shared" si="0"/>
        <v>14</v>
      </c>
      <c r="O9" s="3">
        <f t="shared" si="0"/>
        <v>15</v>
      </c>
      <c r="P9" s="3">
        <f t="shared" si="0"/>
        <v>16</v>
      </c>
      <c r="Q9" s="3">
        <f t="shared" si="0"/>
        <v>17</v>
      </c>
      <c r="R9" s="3">
        <f t="shared" si="0"/>
        <v>18</v>
      </c>
      <c r="S9" s="3">
        <f t="shared" si="0"/>
        <v>19</v>
      </c>
      <c r="T9" s="3">
        <f t="shared" si="0"/>
        <v>20</v>
      </c>
      <c r="U9" s="3">
        <f t="shared" si="0"/>
        <v>21</v>
      </c>
      <c r="V9" s="3">
        <f t="shared" si="0"/>
        <v>22</v>
      </c>
      <c r="W9" s="3">
        <f t="shared" si="0"/>
        <v>23</v>
      </c>
      <c r="X9" s="3">
        <f t="shared" si="0"/>
        <v>24</v>
      </c>
      <c r="Y9" s="3">
        <f t="shared" si="0"/>
        <v>25</v>
      </c>
      <c r="Z9" s="3">
        <f t="shared" si="0"/>
        <v>26</v>
      </c>
      <c r="AA9" s="3">
        <f t="shared" si="0"/>
        <v>27</v>
      </c>
      <c r="AB9" s="3">
        <f t="shared" si="0"/>
        <v>28</v>
      </c>
      <c r="AC9" s="3">
        <f t="shared" si="0"/>
        <v>29</v>
      </c>
      <c r="AD9" s="3">
        <f t="shared" si="0"/>
        <v>30</v>
      </c>
      <c r="AE9" s="3">
        <f t="shared" si="0"/>
        <v>31</v>
      </c>
      <c r="AF9" s="3">
        <f t="shared" si="0"/>
        <v>32</v>
      </c>
      <c r="AG9" s="3">
        <f t="shared" si="0"/>
        <v>33</v>
      </c>
      <c r="AH9" s="3">
        <f t="shared" si="0"/>
        <v>34</v>
      </c>
      <c r="AI9" s="3">
        <f t="shared" si="0"/>
        <v>35</v>
      </c>
      <c r="AJ9" s="3">
        <f t="shared" si="0"/>
        <v>36</v>
      </c>
      <c r="AK9" s="3">
        <f t="shared" si="0"/>
        <v>37</v>
      </c>
      <c r="AL9" s="3">
        <f t="shared" si="0"/>
        <v>38</v>
      </c>
      <c r="AM9" s="3">
        <f t="shared" si="0"/>
        <v>39</v>
      </c>
      <c r="AN9" s="3">
        <f t="shared" si="0"/>
        <v>40</v>
      </c>
      <c r="AO9" s="3">
        <f t="shared" si="0"/>
        <v>41</v>
      </c>
      <c r="AP9" s="3">
        <f t="shared" si="0"/>
        <v>42</v>
      </c>
      <c r="AQ9" s="3">
        <f t="shared" si="0"/>
        <v>43</v>
      </c>
      <c r="AR9" s="3">
        <f t="shared" si="0"/>
        <v>44</v>
      </c>
      <c r="AS9" s="3">
        <f t="shared" si="0"/>
        <v>45</v>
      </c>
      <c r="AT9" s="3">
        <f t="shared" si="0"/>
        <v>46</v>
      </c>
      <c r="AU9" s="3">
        <f t="shared" si="0"/>
        <v>47</v>
      </c>
      <c r="AV9" s="3">
        <f t="shared" si="0"/>
        <v>48</v>
      </c>
      <c r="AW9" s="3">
        <f t="shared" si="0"/>
        <v>49</v>
      </c>
      <c r="AX9" s="3">
        <f t="shared" si="0"/>
        <v>50</v>
      </c>
      <c r="AY9" s="3">
        <f t="shared" si="0"/>
        <v>51</v>
      </c>
      <c r="AZ9" s="3">
        <f t="shared" si="0"/>
        <v>52</v>
      </c>
      <c r="BA9" s="3">
        <f t="shared" si="0"/>
        <v>53</v>
      </c>
      <c r="BB9" s="3">
        <f t="shared" si="0"/>
        <v>54</v>
      </c>
      <c r="BC9" s="3">
        <f t="shared" si="0"/>
        <v>55</v>
      </c>
      <c r="BD9" s="3">
        <f t="shared" si="0"/>
        <v>56</v>
      </c>
      <c r="BE9" s="3">
        <f t="shared" si="0"/>
        <v>57</v>
      </c>
      <c r="BF9" s="3">
        <f t="shared" si="0"/>
        <v>58</v>
      </c>
      <c r="BG9" s="3">
        <f t="shared" si="0"/>
        <v>59</v>
      </c>
      <c r="BH9" s="3">
        <f t="shared" si="0"/>
        <v>60</v>
      </c>
      <c r="BI9" s="3">
        <f t="shared" si="0"/>
        <v>61</v>
      </c>
      <c r="BJ9" s="3">
        <f t="shared" si="0"/>
        <v>62</v>
      </c>
      <c r="BK9" s="3">
        <f t="shared" si="0"/>
        <v>63</v>
      </c>
      <c r="BL9" s="3">
        <f t="shared" si="0"/>
        <v>64</v>
      </c>
      <c r="BM9" s="3">
        <f t="shared" si="0"/>
        <v>65</v>
      </c>
      <c r="BN9" s="3">
        <f t="shared" si="0"/>
        <v>66</v>
      </c>
      <c r="BO9" s="3">
        <f aca="true" t="shared" si="1" ref="BO9:DN9">BN9+1</f>
        <v>67</v>
      </c>
      <c r="BP9" s="3">
        <f t="shared" si="1"/>
        <v>68</v>
      </c>
      <c r="BQ9" s="3">
        <f t="shared" si="1"/>
        <v>69</v>
      </c>
      <c r="BR9" s="3">
        <f t="shared" si="1"/>
        <v>70</v>
      </c>
      <c r="BS9" s="3">
        <f t="shared" si="1"/>
        <v>71</v>
      </c>
      <c r="BT9" s="3">
        <f t="shared" si="1"/>
        <v>72</v>
      </c>
      <c r="BU9" s="3">
        <f t="shared" si="1"/>
        <v>73</v>
      </c>
      <c r="BV9" s="3">
        <f t="shared" si="1"/>
        <v>74</v>
      </c>
      <c r="BW9" s="3">
        <f t="shared" si="1"/>
        <v>75</v>
      </c>
      <c r="BX9" s="3">
        <f t="shared" si="1"/>
        <v>76</v>
      </c>
      <c r="BY9" s="3">
        <f t="shared" si="1"/>
        <v>77</v>
      </c>
      <c r="BZ9" s="3">
        <f t="shared" si="1"/>
        <v>78</v>
      </c>
      <c r="CA9" s="3">
        <f t="shared" si="1"/>
        <v>79</v>
      </c>
      <c r="CB9" s="3">
        <f t="shared" si="1"/>
        <v>80</v>
      </c>
      <c r="CC9" s="3">
        <f t="shared" si="1"/>
        <v>81</v>
      </c>
      <c r="CD9" s="3">
        <f t="shared" si="1"/>
        <v>82</v>
      </c>
      <c r="CE9" s="3">
        <f t="shared" si="1"/>
        <v>83</v>
      </c>
      <c r="CF9" s="3">
        <f t="shared" si="1"/>
        <v>84</v>
      </c>
      <c r="CG9" s="3">
        <f t="shared" si="1"/>
        <v>85</v>
      </c>
      <c r="CH9" s="3">
        <f t="shared" si="1"/>
        <v>86</v>
      </c>
      <c r="CI9" s="3">
        <f t="shared" si="1"/>
        <v>87</v>
      </c>
      <c r="CJ9" s="3">
        <f t="shared" si="1"/>
        <v>88</v>
      </c>
      <c r="CK9" s="3">
        <f t="shared" si="1"/>
        <v>89</v>
      </c>
      <c r="CL9" s="3">
        <f t="shared" si="1"/>
        <v>90</v>
      </c>
      <c r="CM9" s="3">
        <f t="shared" si="1"/>
        <v>91</v>
      </c>
      <c r="CN9" s="3">
        <f t="shared" si="1"/>
        <v>92</v>
      </c>
      <c r="CO9" s="3">
        <f t="shared" si="1"/>
        <v>93</v>
      </c>
      <c r="CP9" s="3">
        <f t="shared" si="1"/>
        <v>94</v>
      </c>
      <c r="CQ9" s="3">
        <f t="shared" si="1"/>
        <v>95</v>
      </c>
      <c r="CR9" s="3">
        <f t="shared" si="1"/>
        <v>96</v>
      </c>
      <c r="CS9" s="3">
        <f t="shared" si="1"/>
        <v>97</v>
      </c>
      <c r="CT9" s="3">
        <f t="shared" si="1"/>
        <v>98</v>
      </c>
      <c r="CU9" s="3">
        <f t="shared" si="1"/>
        <v>99</v>
      </c>
      <c r="CV9" s="3">
        <f t="shared" si="1"/>
        <v>100</v>
      </c>
      <c r="CW9" s="3">
        <f t="shared" si="1"/>
        <v>101</v>
      </c>
      <c r="CX9" s="3">
        <f t="shared" si="1"/>
        <v>102</v>
      </c>
      <c r="CY9" s="3">
        <f t="shared" si="1"/>
        <v>103</v>
      </c>
      <c r="CZ9" s="3">
        <f t="shared" si="1"/>
        <v>104</v>
      </c>
      <c r="DA9" s="3">
        <f t="shared" si="1"/>
        <v>105</v>
      </c>
      <c r="DB9" s="3">
        <f t="shared" si="1"/>
        <v>106</v>
      </c>
      <c r="DC9" s="3">
        <f t="shared" si="1"/>
        <v>107</v>
      </c>
      <c r="DD9" s="3">
        <f t="shared" si="1"/>
        <v>108</v>
      </c>
      <c r="DE9" s="3">
        <f t="shared" si="1"/>
        <v>109</v>
      </c>
      <c r="DF9" s="3">
        <f t="shared" si="1"/>
        <v>110</v>
      </c>
      <c r="DG9" s="3">
        <f t="shared" si="1"/>
        <v>111</v>
      </c>
      <c r="DH9" s="3">
        <f t="shared" si="1"/>
        <v>112</v>
      </c>
      <c r="DI9" s="3">
        <f t="shared" si="1"/>
        <v>113</v>
      </c>
      <c r="DJ9" s="3">
        <f t="shared" si="1"/>
        <v>114</v>
      </c>
      <c r="DK9" s="3">
        <f t="shared" si="1"/>
        <v>115</v>
      </c>
      <c r="DL9" s="3">
        <f t="shared" si="1"/>
        <v>116</v>
      </c>
      <c r="DM9" s="3">
        <f t="shared" si="1"/>
        <v>117</v>
      </c>
      <c r="DN9" s="3">
        <f t="shared" si="1"/>
        <v>118</v>
      </c>
      <c r="DO9" s="43">
        <v>83</v>
      </c>
    </row>
    <row r="10" spans="1:119" ht="38.25">
      <c r="A10" s="8" t="s">
        <v>31</v>
      </c>
      <c r="B10" s="4" t="s">
        <v>70</v>
      </c>
      <c r="C10" s="25" t="s">
        <v>123</v>
      </c>
      <c r="D10" s="18">
        <v>100</v>
      </c>
      <c r="E10" s="18">
        <v>100</v>
      </c>
      <c r="F10" s="25" t="s">
        <v>123</v>
      </c>
      <c r="G10" s="18">
        <v>100</v>
      </c>
      <c r="H10" s="18">
        <v>100</v>
      </c>
      <c r="I10" s="25" t="s">
        <v>123</v>
      </c>
      <c r="J10" s="18">
        <v>93.2</v>
      </c>
      <c r="K10" s="18">
        <v>100</v>
      </c>
      <c r="L10" s="25" t="s">
        <v>123</v>
      </c>
      <c r="M10" s="18">
        <v>100</v>
      </c>
      <c r="N10" s="18">
        <v>100</v>
      </c>
      <c r="O10" s="25" t="s">
        <v>123</v>
      </c>
      <c r="P10" s="18">
        <v>100</v>
      </c>
      <c r="Q10" s="18">
        <v>100</v>
      </c>
      <c r="R10" s="25" t="s">
        <v>123</v>
      </c>
      <c r="S10" s="18">
        <v>100</v>
      </c>
      <c r="T10" s="18">
        <v>100</v>
      </c>
      <c r="U10" s="25" t="s">
        <v>123</v>
      </c>
      <c r="V10" s="18">
        <v>100</v>
      </c>
      <c r="W10" s="18">
        <v>100</v>
      </c>
      <c r="X10" s="25" t="s">
        <v>123</v>
      </c>
      <c r="Y10" s="18">
        <v>100</v>
      </c>
      <c r="Z10" s="18">
        <v>100</v>
      </c>
      <c r="AA10" s="25" t="s">
        <v>123</v>
      </c>
      <c r="AB10" s="18">
        <v>100</v>
      </c>
      <c r="AC10" s="18">
        <v>100</v>
      </c>
      <c r="AD10" s="25" t="s">
        <v>123</v>
      </c>
      <c r="AE10" s="18">
        <v>95.5</v>
      </c>
      <c r="AF10" s="18">
        <v>100</v>
      </c>
      <c r="AG10" s="25" t="s">
        <v>123</v>
      </c>
      <c r="AH10" s="18">
        <v>100</v>
      </c>
      <c r="AI10" s="18">
        <v>100</v>
      </c>
      <c r="AJ10" s="25" t="s">
        <v>123</v>
      </c>
      <c r="AK10" s="18">
        <v>100</v>
      </c>
      <c r="AL10" s="18">
        <v>100</v>
      </c>
      <c r="AM10" s="25" t="s">
        <v>123</v>
      </c>
      <c r="AN10" s="18">
        <v>100</v>
      </c>
      <c r="AO10" s="18">
        <v>100</v>
      </c>
      <c r="AP10" s="25" t="s">
        <v>123</v>
      </c>
      <c r="AQ10" s="18">
        <v>85.5</v>
      </c>
      <c r="AR10" s="18">
        <v>100</v>
      </c>
      <c r="AS10" s="25" t="s">
        <v>123</v>
      </c>
      <c r="AT10" s="18">
        <v>100</v>
      </c>
      <c r="AU10" s="18">
        <v>100</v>
      </c>
      <c r="AV10" s="25" t="s">
        <v>123</v>
      </c>
      <c r="AW10" s="18">
        <v>100</v>
      </c>
      <c r="AX10" s="18">
        <v>100</v>
      </c>
      <c r="AY10" s="25" t="s">
        <v>123</v>
      </c>
      <c r="AZ10" s="18">
        <v>93.1</v>
      </c>
      <c r="BA10" s="18">
        <v>100</v>
      </c>
      <c r="BB10" s="25" t="s">
        <v>123</v>
      </c>
      <c r="BC10" s="18">
        <v>100</v>
      </c>
      <c r="BD10" s="18">
        <v>100</v>
      </c>
      <c r="BE10" s="25" t="s">
        <v>123</v>
      </c>
      <c r="BF10" s="18">
        <v>96</v>
      </c>
      <c r="BG10" s="18">
        <v>100</v>
      </c>
      <c r="BH10" s="25" t="s">
        <v>123</v>
      </c>
      <c r="BI10" s="18">
        <v>100</v>
      </c>
      <c r="BJ10" s="18">
        <v>100</v>
      </c>
      <c r="BK10" s="25" t="s">
        <v>123</v>
      </c>
      <c r="BL10" s="18">
        <v>98.6</v>
      </c>
      <c r="BM10" s="18">
        <v>100</v>
      </c>
      <c r="BN10" s="25" t="s">
        <v>123</v>
      </c>
      <c r="BO10" s="18">
        <v>93</v>
      </c>
      <c r="BP10" s="18">
        <v>100</v>
      </c>
      <c r="BQ10" s="25" t="s">
        <v>123</v>
      </c>
      <c r="BR10" s="18">
        <v>96</v>
      </c>
      <c r="BS10" s="18">
        <v>100</v>
      </c>
      <c r="BT10" s="44" t="s">
        <v>123</v>
      </c>
      <c r="BU10" s="27">
        <v>96</v>
      </c>
      <c r="BV10" s="27">
        <v>100</v>
      </c>
      <c r="BW10" s="25" t="s">
        <v>123</v>
      </c>
      <c r="BX10" s="18">
        <v>91.4</v>
      </c>
      <c r="BY10" s="18">
        <v>100</v>
      </c>
      <c r="BZ10" s="25" t="s">
        <v>123</v>
      </c>
      <c r="CA10" s="18">
        <v>100</v>
      </c>
      <c r="CB10" s="18">
        <v>100</v>
      </c>
      <c r="CC10" s="25" t="s">
        <v>123</v>
      </c>
      <c r="CD10" s="18">
        <v>100</v>
      </c>
      <c r="CE10" s="18">
        <v>100</v>
      </c>
      <c r="CF10" s="25" t="s">
        <v>124</v>
      </c>
      <c r="CG10" s="18">
        <v>99.8</v>
      </c>
      <c r="CH10" s="18">
        <v>100</v>
      </c>
      <c r="CI10" s="25" t="s">
        <v>124</v>
      </c>
      <c r="CJ10" s="18">
        <v>94.3</v>
      </c>
      <c r="CK10" s="18">
        <v>100</v>
      </c>
      <c r="CL10" s="25" t="s">
        <v>123</v>
      </c>
      <c r="CM10" s="18">
        <v>100</v>
      </c>
      <c r="CN10" s="18">
        <v>100</v>
      </c>
      <c r="CO10" s="25" t="s">
        <v>123</v>
      </c>
      <c r="CP10" s="18">
        <v>94</v>
      </c>
      <c r="CQ10" s="18">
        <v>100</v>
      </c>
      <c r="CR10" s="25" t="s">
        <v>123</v>
      </c>
      <c r="CS10" s="18">
        <v>97</v>
      </c>
      <c r="CT10" s="18">
        <v>100</v>
      </c>
      <c r="CU10" s="25" t="s">
        <v>123</v>
      </c>
      <c r="CV10" s="18">
        <v>100</v>
      </c>
      <c r="CW10" s="18">
        <v>100</v>
      </c>
      <c r="CX10" s="25" t="s">
        <v>123</v>
      </c>
      <c r="CY10" s="18">
        <v>100</v>
      </c>
      <c r="CZ10" s="18">
        <v>100</v>
      </c>
      <c r="DA10" s="25" t="s">
        <v>123</v>
      </c>
      <c r="DB10" s="18">
        <v>100</v>
      </c>
      <c r="DC10" s="18">
        <v>100</v>
      </c>
      <c r="DD10" s="25" t="s">
        <v>123</v>
      </c>
      <c r="DE10" s="18">
        <v>100</v>
      </c>
      <c r="DF10" s="18">
        <v>100</v>
      </c>
      <c r="DG10" s="25" t="s">
        <v>123</v>
      </c>
      <c r="DH10" s="18">
        <v>99.49</v>
      </c>
      <c r="DI10" s="18">
        <v>100</v>
      </c>
      <c r="DJ10" s="25" t="s">
        <v>123</v>
      </c>
      <c r="DK10" s="18">
        <v>89</v>
      </c>
      <c r="DL10" s="18">
        <v>100</v>
      </c>
      <c r="DM10" s="39" t="s">
        <v>123</v>
      </c>
      <c r="DN10" s="18">
        <f>(D10+G10+J10+M10+P10+S10+V10+Y10+AB10+AE10+AH10+AK10+AN10+AQ10+AT10+AW10+AZ10+BC10+BF10+BI10+BL10+BO10+BR10+BU10+BX10+CA10+CD10+CG10+CJ10+CM10+CP10+CS10+CV10+CY10+DB10+DE10+DH10+DK10)/38</f>
        <v>97.68131578947369</v>
      </c>
      <c r="DO10" s="25">
        <f>(DN10/75)*100</f>
        <v>130.24175438596492</v>
      </c>
    </row>
    <row r="11" spans="1:119" ht="38.25">
      <c r="A11" s="8" t="s">
        <v>32</v>
      </c>
      <c r="B11" s="4" t="s">
        <v>2</v>
      </c>
      <c r="C11" s="18">
        <v>100</v>
      </c>
      <c r="D11" s="17" t="s">
        <v>38</v>
      </c>
      <c r="E11" s="25" t="s">
        <v>54</v>
      </c>
      <c r="F11" s="18">
        <v>100</v>
      </c>
      <c r="G11" s="17" t="s">
        <v>38</v>
      </c>
      <c r="H11" s="25" t="s">
        <v>54</v>
      </c>
      <c r="I11" s="18">
        <v>100</v>
      </c>
      <c r="J11" s="17" t="s">
        <v>38</v>
      </c>
      <c r="K11" s="25" t="s">
        <v>54</v>
      </c>
      <c r="L11" s="18">
        <v>100</v>
      </c>
      <c r="M11" s="17" t="s">
        <v>38</v>
      </c>
      <c r="N11" s="25" t="s">
        <v>54</v>
      </c>
      <c r="O11" s="18">
        <v>100</v>
      </c>
      <c r="P11" s="17" t="s">
        <v>38</v>
      </c>
      <c r="Q11" s="25" t="s">
        <v>54</v>
      </c>
      <c r="R11" s="18">
        <v>100</v>
      </c>
      <c r="S11" s="17" t="s">
        <v>38</v>
      </c>
      <c r="T11" s="25" t="s">
        <v>54</v>
      </c>
      <c r="U11" s="18">
        <v>100</v>
      </c>
      <c r="V11" s="17" t="s">
        <v>38</v>
      </c>
      <c r="W11" s="25" t="s">
        <v>54</v>
      </c>
      <c r="X11" s="18">
        <v>100</v>
      </c>
      <c r="Y11" s="17" t="s">
        <v>38</v>
      </c>
      <c r="Z11" s="25"/>
      <c r="AA11" s="18">
        <v>100</v>
      </c>
      <c r="AB11" s="17" t="s">
        <v>38</v>
      </c>
      <c r="AC11" s="25" t="s">
        <v>54</v>
      </c>
      <c r="AD11" s="18">
        <v>100</v>
      </c>
      <c r="AE11" s="17" t="s">
        <v>38</v>
      </c>
      <c r="AF11" s="25" t="s">
        <v>54</v>
      </c>
      <c r="AG11" s="18">
        <v>100</v>
      </c>
      <c r="AH11" s="17" t="s">
        <v>38</v>
      </c>
      <c r="AI11" s="25" t="s">
        <v>54</v>
      </c>
      <c r="AJ11" s="18">
        <v>100</v>
      </c>
      <c r="AK11" s="17" t="s">
        <v>38</v>
      </c>
      <c r="AL11" s="25" t="s">
        <v>54</v>
      </c>
      <c r="AM11" s="18">
        <v>100</v>
      </c>
      <c r="AN11" s="17" t="s">
        <v>38</v>
      </c>
      <c r="AO11" s="25" t="s">
        <v>54</v>
      </c>
      <c r="AP11" s="18">
        <v>100</v>
      </c>
      <c r="AQ11" s="17" t="s">
        <v>38</v>
      </c>
      <c r="AR11" s="25" t="s">
        <v>54</v>
      </c>
      <c r="AS11" s="18">
        <v>100</v>
      </c>
      <c r="AT11" s="17" t="s">
        <v>38</v>
      </c>
      <c r="AU11" s="25" t="s">
        <v>54</v>
      </c>
      <c r="AV11" s="18">
        <v>100</v>
      </c>
      <c r="AW11" s="17" t="s">
        <v>38</v>
      </c>
      <c r="AX11" s="25" t="s">
        <v>54</v>
      </c>
      <c r="AY11" s="18">
        <v>100</v>
      </c>
      <c r="AZ11" s="17" t="s">
        <v>38</v>
      </c>
      <c r="BA11" s="25" t="s">
        <v>54</v>
      </c>
      <c r="BB11" s="18">
        <v>100</v>
      </c>
      <c r="BC11" s="17" t="s">
        <v>38</v>
      </c>
      <c r="BD11" s="25" t="s">
        <v>54</v>
      </c>
      <c r="BE11" s="18">
        <v>100</v>
      </c>
      <c r="BF11" s="17" t="s">
        <v>38</v>
      </c>
      <c r="BG11" s="25" t="s">
        <v>54</v>
      </c>
      <c r="BH11" s="18">
        <v>100</v>
      </c>
      <c r="BI11" s="17" t="s">
        <v>38</v>
      </c>
      <c r="BJ11" s="25" t="s">
        <v>54</v>
      </c>
      <c r="BK11" s="18">
        <v>100</v>
      </c>
      <c r="BL11" s="17" t="s">
        <v>38</v>
      </c>
      <c r="BM11" s="25" t="s">
        <v>54</v>
      </c>
      <c r="BN11" s="18">
        <v>100</v>
      </c>
      <c r="BO11" s="17" t="s">
        <v>38</v>
      </c>
      <c r="BP11" s="25" t="s">
        <v>54</v>
      </c>
      <c r="BQ11" s="18">
        <v>100</v>
      </c>
      <c r="BR11" s="17" t="s">
        <v>38</v>
      </c>
      <c r="BS11" s="25" t="s">
        <v>54</v>
      </c>
      <c r="BT11" s="27">
        <v>100</v>
      </c>
      <c r="BU11" s="45" t="s">
        <v>38</v>
      </c>
      <c r="BV11" s="44" t="s">
        <v>54</v>
      </c>
      <c r="BW11" s="18">
        <v>100</v>
      </c>
      <c r="BX11" s="17" t="s">
        <v>38</v>
      </c>
      <c r="BY11" s="25" t="s">
        <v>54</v>
      </c>
      <c r="BZ11" s="18">
        <v>100</v>
      </c>
      <c r="CA11" s="17" t="s">
        <v>38</v>
      </c>
      <c r="CB11" s="25" t="s">
        <v>54</v>
      </c>
      <c r="CC11" s="18">
        <v>100</v>
      </c>
      <c r="CD11" s="17" t="s">
        <v>38</v>
      </c>
      <c r="CE11" s="25" t="s">
        <v>54</v>
      </c>
      <c r="CF11" s="18">
        <v>100</v>
      </c>
      <c r="CG11" s="17" t="s">
        <v>38</v>
      </c>
      <c r="CH11" s="25" t="s">
        <v>54</v>
      </c>
      <c r="CI11" s="18">
        <v>100</v>
      </c>
      <c r="CJ11" s="17" t="s">
        <v>38</v>
      </c>
      <c r="CK11" s="25" t="s">
        <v>54</v>
      </c>
      <c r="CL11" s="18">
        <v>100</v>
      </c>
      <c r="CM11" s="17" t="s">
        <v>38</v>
      </c>
      <c r="CN11" s="25" t="s">
        <v>54</v>
      </c>
      <c r="CO11" s="18">
        <v>100</v>
      </c>
      <c r="CP11" s="17" t="s">
        <v>38</v>
      </c>
      <c r="CQ11" s="25" t="s">
        <v>54</v>
      </c>
      <c r="CR11" s="18">
        <v>100</v>
      </c>
      <c r="CS11" s="17" t="s">
        <v>38</v>
      </c>
      <c r="CT11" s="25" t="s">
        <v>54</v>
      </c>
      <c r="CU11" s="18">
        <v>100</v>
      </c>
      <c r="CV11" s="17" t="s">
        <v>38</v>
      </c>
      <c r="CW11" s="25" t="s">
        <v>54</v>
      </c>
      <c r="CX11" s="18">
        <v>100</v>
      </c>
      <c r="CY11" s="17" t="s">
        <v>38</v>
      </c>
      <c r="CZ11" s="25" t="s">
        <v>54</v>
      </c>
      <c r="DA11" s="18">
        <v>100</v>
      </c>
      <c r="DB11" s="17" t="s">
        <v>38</v>
      </c>
      <c r="DC11" s="25" t="s">
        <v>54</v>
      </c>
      <c r="DD11" s="18">
        <v>100</v>
      </c>
      <c r="DE11" s="17" t="s">
        <v>38</v>
      </c>
      <c r="DF11" s="25" t="s">
        <v>54</v>
      </c>
      <c r="DG11" s="18">
        <v>100</v>
      </c>
      <c r="DH11" s="17" t="s">
        <v>38</v>
      </c>
      <c r="DI11" s="25" t="s">
        <v>54</v>
      </c>
      <c r="DJ11" s="18">
        <v>100</v>
      </c>
      <c r="DK11" s="17" t="s">
        <v>38</v>
      </c>
      <c r="DL11" s="25" t="s">
        <v>54</v>
      </c>
      <c r="DM11" s="39">
        <v>100</v>
      </c>
      <c r="DN11" s="17" t="s">
        <v>56</v>
      </c>
      <c r="DO11" s="25" t="s">
        <v>54</v>
      </c>
    </row>
    <row r="12" spans="1:119" ht="102">
      <c r="A12" s="8" t="s">
        <v>33</v>
      </c>
      <c r="B12" s="4" t="s">
        <v>125</v>
      </c>
      <c r="C12" s="21">
        <v>100</v>
      </c>
      <c r="D12" s="21">
        <v>100</v>
      </c>
      <c r="E12" s="18">
        <f>D12/100*100</f>
        <v>100</v>
      </c>
      <c r="F12" s="18">
        <v>100</v>
      </c>
      <c r="G12" s="18">
        <v>100</v>
      </c>
      <c r="H12" s="18">
        <f>G12/100*100</f>
        <v>100</v>
      </c>
      <c r="I12" s="18">
        <v>100</v>
      </c>
      <c r="J12" s="18">
        <v>100</v>
      </c>
      <c r="K12" s="18">
        <f>J12/100*100</f>
        <v>100</v>
      </c>
      <c r="L12" s="18">
        <v>100</v>
      </c>
      <c r="M12" s="18">
        <v>100</v>
      </c>
      <c r="N12" s="18">
        <f>M12/100*100</f>
        <v>100</v>
      </c>
      <c r="O12" s="18">
        <v>100</v>
      </c>
      <c r="P12" s="18">
        <v>100</v>
      </c>
      <c r="Q12" s="18">
        <f>P12/100*100</f>
        <v>100</v>
      </c>
      <c r="R12" s="18">
        <v>100</v>
      </c>
      <c r="S12" s="18">
        <v>100</v>
      </c>
      <c r="T12" s="18">
        <f>S12/100*100</f>
        <v>100</v>
      </c>
      <c r="U12" s="46">
        <v>100</v>
      </c>
      <c r="V12" s="18">
        <v>100</v>
      </c>
      <c r="W12" s="18">
        <f>V12/100*100</f>
        <v>100</v>
      </c>
      <c r="X12" s="46">
        <v>100</v>
      </c>
      <c r="Y12" s="18">
        <v>100</v>
      </c>
      <c r="Z12" s="18">
        <f>Y12/100*100</f>
        <v>100</v>
      </c>
      <c r="AA12" s="18">
        <v>100</v>
      </c>
      <c r="AB12" s="18">
        <v>100</v>
      </c>
      <c r="AC12" s="18">
        <f>AB12/100*100</f>
        <v>100</v>
      </c>
      <c r="AD12" s="18">
        <v>100</v>
      </c>
      <c r="AE12" s="18">
        <v>100</v>
      </c>
      <c r="AF12" s="18">
        <f>AE12/100*100</f>
        <v>100</v>
      </c>
      <c r="AG12" s="18">
        <v>100</v>
      </c>
      <c r="AH12" s="18">
        <v>100</v>
      </c>
      <c r="AI12" s="18">
        <f>AH12/100*100</f>
        <v>100</v>
      </c>
      <c r="AJ12" s="18">
        <v>100</v>
      </c>
      <c r="AK12" s="18">
        <v>100</v>
      </c>
      <c r="AL12" s="18">
        <f>AK12/100*100</f>
        <v>100</v>
      </c>
      <c r="AM12" s="18">
        <v>100</v>
      </c>
      <c r="AN12" s="18">
        <v>100</v>
      </c>
      <c r="AO12" s="18">
        <f>AN12/100*100</f>
        <v>100</v>
      </c>
      <c r="AP12" s="18">
        <v>100</v>
      </c>
      <c r="AQ12" s="18">
        <v>100</v>
      </c>
      <c r="AR12" s="18">
        <f>AQ12/100*100</f>
        <v>100</v>
      </c>
      <c r="AS12" s="18">
        <v>100</v>
      </c>
      <c r="AT12" s="18">
        <v>100</v>
      </c>
      <c r="AU12" s="18">
        <f>AT12/100*100</f>
        <v>100</v>
      </c>
      <c r="AV12" s="18">
        <v>100</v>
      </c>
      <c r="AW12" s="18">
        <v>100</v>
      </c>
      <c r="AX12" s="18">
        <f>AW12/100*100</f>
        <v>100</v>
      </c>
      <c r="AY12" s="18">
        <v>100</v>
      </c>
      <c r="AZ12" s="18">
        <v>100</v>
      </c>
      <c r="BA12" s="18">
        <f>AZ12/100*100</f>
        <v>100</v>
      </c>
      <c r="BB12" s="18">
        <v>100</v>
      </c>
      <c r="BC12" s="18">
        <v>100</v>
      </c>
      <c r="BD12" s="18">
        <f>BC12/100*100</f>
        <v>100</v>
      </c>
      <c r="BE12" s="18">
        <v>100</v>
      </c>
      <c r="BF12" s="18">
        <v>100</v>
      </c>
      <c r="BG12" s="18">
        <f>BF12/100*100</f>
        <v>100</v>
      </c>
      <c r="BH12" s="18">
        <v>100</v>
      </c>
      <c r="BI12" s="18">
        <v>100</v>
      </c>
      <c r="BJ12" s="18">
        <f>BI12/100*100</f>
        <v>100</v>
      </c>
      <c r="BK12" s="18">
        <v>100</v>
      </c>
      <c r="BL12" s="18">
        <v>100</v>
      </c>
      <c r="BM12" s="18">
        <f>BL12/100*100</f>
        <v>100</v>
      </c>
      <c r="BN12" s="18">
        <v>100</v>
      </c>
      <c r="BO12" s="18">
        <v>100</v>
      </c>
      <c r="BP12" s="18">
        <f>BO12/100*100</f>
        <v>100</v>
      </c>
      <c r="BQ12" s="18">
        <v>100</v>
      </c>
      <c r="BR12" s="18">
        <v>100</v>
      </c>
      <c r="BS12" s="18">
        <f>BR12/100*100</f>
        <v>100</v>
      </c>
      <c r="BT12" s="27">
        <v>100</v>
      </c>
      <c r="BU12" s="27">
        <v>100</v>
      </c>
      <c r="BV12" s="27">
        <f>BU12/100*100</f>
        <v>100</v>
      </c>
      <c r="BW12" s="18">
        <v>100</v>
      </c>
      <c r="BX12" s="18">
        <v>100</v>
      </c>
      <c r="BY12" s="18">
        <f>BX12/100*100</f>
        <v>100</v>
      </c>
      <c r="BZ12" s="18">
        <v>100</v>
      </c>
      <c r="CA12" s="18">
        <v>100</v>
      </c>
      <c r="CB12" s="18">
        <f>CA12/100*100</f>
        <v>100</v>
      </c>
      <c r="CC12" s="18">
        <v>100</v>
      </c>
      <c r="CD12" s="18">
        <v>100</v>
      </c>
      <c r="CE12" s="18">
        <f>CD12/100*100</f>
        <v>100</v>
      </c>
      <c r="CF12" s="18">
        <v>100</v>
      </c>
      <c r="CG12" s="18">
        <v>100</v>
      </c>
      <c r="CH12" s="18">
        <f>CG12/100*100</f>
        <v>100</v>
      </c>
      <c r="CI12" s="18">
        <v>100</v>
      </c>
      <c r="CJ12" s="18">
        <v>100</v>
      </c>
      <c r="CK12" s="18">
        <f>CJ12/100*100</f>
        <v>100</v>
      </c>
      <c r="CL12" s="18">
        <v>100</v>
      </c>
      <c r="CM12" s="18">
        <v>100</v>
      </c>
      <c r="CN12" s="18">
        <f>CM12/100*100</f>
        <v>100</v>
      </c>
      <c r="CO12" s="18">
        <v>100</v>
      </c>
      <c r="CP12" s="18">
        <v>100</v>
      </c>
      <c r="CQ12" s="18">
        <f>CP12/100*100</f>
        <v>100</v>
      </c>
      <c r="CR12" s="18">
        <v>100</v>
      </c>
      <c r="CS12" s="18">
        <v>100</v>
      </c>
      <c r="CT12" s="18">
        <f>CS12/100*100</f>
        <v>100</v>
      </c>
      <c r="CU12" s="18">
        <v>100</v>
      </c>
      <c r="CV12" s="18">
        <v>100</v>
      </c>
      <c r="CW12" s="18">
        <f>CV12/100*100</f>
        <v>100</v>
      </c>
      <c r="CX12" s="18">
        <v>100</v>
      </c>
      <c r="CY12" s="18">
        <v>100</v>
      </c>
      <c r="CZ12" s="18">
        <f>CY12/100*100</f>
        <v>100</v>
      </c>
      <c r="DA12" s="18">
        <v>100</v>
      </c>
      <c r="DB12" s="18">
        <v>100</v>
      </c>
      <c r="DC12" s="18">
        <f>DB12/100*100</f>
        <v>100</v>
      </c>
      <c r="DD12" s="18">
        <v>100</v>
      </c>
      <c r="DE12" s="18">
        <v>100</v>
      </c>
      <c r="DF12" s="18">
        <f>DE12/100*100</f>
        <v>100</v>
      </c>
      <c r="DG12" s="18">
        <v>100</v>
      </c>
      <c r="DH12" s="18">
        <v>100</v>
      </c>
      <c r="DI12" s="18">
        <f>DH12/100*100</f>
        <v>100</v>
      </c>
      <c r="DJ12" s="18">
        <v>100</v>
      </c>
      <c r="DK12" s="18">
        <v>100</v>
      </c>
      <c r="DL12" s="18">
        <f>DK12/100*100</f>
        <v>100</v>
      </c>
      <c r="DM12" s="18">
        <v>100</v>
      </c>
      <c r="DN12" s="18">
        <f>(D12+G12+J12+M12+P12+S12+V12+Y12+AB12+AE12+AH12+AK12+AN12+AQ12+AT12+AW12+AZ12+BC12+BF12+BI12+BL12+BO12+BR12+BU12+BX12+CA12+CD12+CG12+CJ12+CM12+CP12+CS12+CV12+CY12+DB12+DE12+DH12+DK12)/38</f>
        <v>100</v>
      </c>
      <c r="DO12" s="25">
        <f>(DN12/100)*100</f>
        <v>100</v>
      </c>
    </row>
    <row r="13" spans="1:119" ht="76.5">
      <c r="A13" s="8" t="s">
        <v>41</v>
      </c>
      <c r="B13" s="4" t="s">
        <v>126</v>
      </c>
      <c r="C13" s="21">
        <v>50</v>
      </c>
      <c r="D13" s="21">
        <v>62.2</v>
      </c>
      <c r="E13" s="18">
        <v>100</v>
      </c>
      <c r="F13" s="18">
        <v>50</v>
      </c>
      <c r="G13" s="18">
        <v>80.27</v>
      </c>
      <c r="H13" s="18">
        <v>100</v>
      </c>
      <c r="I13" s="18">
        <v>50</v>
      </c>
      <c r="J13" s="18">
        <v>99.1</v>
      </c>
      <c r="K13" s="18">
        <v>100</v>
      </c>
      <c r="L13" s="18">
        <v>50</v>
      </c>
      <c r="M13" s="18">
        <v>85.86</v>
      </c>
      <c r="N13" s="18">
        <v>100</v>
      </c>
      <c r="O13" s="18">
        <v>50</v>
      </c>
      <c r="P13" s="18">
        <v>98.3</v>
      </c>
      <c r="Q13" s="18">
        <v>100</v>
      </c>
      <c r="R13" s="18">
        <v>50</v>
      </c>
      <c r="S13" s="18">
        <v>93.5</v>
      </c>
      <c r="T13" s="18">
        <v>100</v>
      </c>
      <c r="U13" s="46">
        <v>50</v>
      </c>
      <c r="V13" s="18">
        <v>100</v>
      </c>
      <c r="W13" s="18">
        <v>100</v>
      </c>
      <c r="X13" s="46">
        <v>50</v>
      </c>
      <c r="Y13" s="18">
        <v>100</v>
      </c>
      <c r="Z13" s="18">
        <v>100</v>
      </c>
      <c r="AA13" s="18">
        <v>50</v>
      </c>
      <c r="AB13" s="18">
        <v>100</v>
      </c>
      <c r="AC13" s="18">
        <v>100</v>
      </c>
      <c r="AD13" s="18">
        <v>50</v>
      </c>
      <c r="AE13" s="18">
        <v>100</v>
      </c>
      <c r="AF13" s="18">
        <v>100</v>
      </c>
      <c r="AG13" s="18">
        <v>50</v>
      </c>
      <c r="AH13" s="18">
        <v>100</v>
      </c>
      <c r="AI13" s="18">
        <v>100</v>
      </c>
      <c r="AJ13" s="18">
        <v>50</v>
      </c>
      <c r="AK13" s="18">
        <v>67.4</v>
      </c>
      <c r="AL13" s="18">
        <v>100</v>
      </c>
      <c r="AM13" s="18">
        <v>50</v>
      </c>
      <c r="AN13" s="18">
        <v>96.5</v>
      </c>
      <c r="AO13" s="18">
        <v>100</v>
      </c>
      <c r="AP13" s="18">
        <v>50</v>
      </c>
      <c r="AQ13" s="18">
        <v>100</v>
      </c>
      <c r="AR13" s="18">
        <v>100</v>
      </c>
      <c r="AS13" s="18">
        <v>50</v>
      </c>
      <c r="AT13" s="18">
        <v>100</v>
      </c>
      <c r="AU13" s="18">
        <v>100</v>
      </c>
      <c r="AV13" s="18">
        <v>50</v>
      </c>
      <c r="AW13" s="18">
        <v>100</v>
      </c>
      <c r="AX13" s="18">
        <v>100</v>
      </c>
      <c r="AY13" s="18">
        <v>50</v>
      </c>
      <c r="AZ13" s="18">
        <v>100</v>
      </c>
      <c r="BA13" s="18">
        <v>100</v>
      </c>
      <c r="BB13" s="18">
        <v>50</v>
      </c>
      <c r="BC13" s="18">
        <v>100</v>
      </c>
      <c r="BD13" s="18">
        <v>100</v>
      </c>
      <c r="BE13" s="18">
        <v>50</v>
      </c>
      <c r="BF13" s="18">
        <v>76.92</v>
      </c>
      <c r="BG13" s="18">
        <v>100</v>
      </c>
      <c r="BH13" s="18">
        <v>50</v>
      </c>
      <c r="BI13" s="18">
        <v>100</v>
      </c>
      <c r="BJ13" s="18">
        <v>100</v>
      </c>
      <c r="BK13" s="18">
        <v>50</v>
      </c>
      <c r="BL13" s="18">
        <v>100</v>
      </c>
      <c r="BM13" s="18">
        <v>100</v>
      </c>
      <c r="BN13" s="18">
        <v>50</v>
      </c>
      <c r="BO13" s="18">
        <v>100</v>
      </c>
      <c r="BP13" s="18">
        <v>100</v>
      </c>
      <c r="BQ13" s="18">
        <v>50</v>
      </c>
      <c r="BR13" s="18">
        <v>52</v>
      </c>
      <c r="BS13" s="18">
        <v>100</v>
      </c>
      <c r="BT13" s="27">
        <v>50</v>
      </c>
      <c r="BU13" s="27">
        <v>87</v>
      </c>
      <c r="BV13" s="27">
        <v>100</v>
      </c>
      <c r="BW13" s="18">
        <v>50</v>
      </c>
      <c r="BX13" s="18">
        <v>100</v>
      </c>
      <c r="BY13" s="18">
        <v>100</v>
      </c>
      <c r="BZ13" s="18">
        <v>50</v>
      </c>
      <c r="CA13" s="18">
        <v>98.2</v>
      </c>
      <c r="CB13" s="18">
        <v>100</v>
      </c>
      <c r="CC13" s="18">
        <v>50</v>
      </c>
      <c r="CD13" s="18">
        <v>100</v>
      </c>
      <c r="CE13" s="18">
        <v>100</v>
      </c>
      <c r="CF13" s="18">
        <v>50</v>
      </c>
      <c r="CG13" s="18">
        <v>100</v>
      </c>
      <c r="CH13" s="18">
        <v>100</v>
      </c>
      <c r="CI13" s="18">
        <v>50</v>
      </c>
      <c r="CJ13" s="18">
        <v>100</v>
      </c>
      <c r="CK13" s="18">
        <v>100</v>
      </c>
      <c r="CL13" s="18">
        <v>50</v>
      </c>
      <c r="CM13" s="18">
        <v>100</v>
      </c>
      <c r="CN13" s="18">
        <v>100</v>
      </c>
      <c r="CO13" s="18">
        <v>50</v>
      </c>
      <c r="CP13" s="18">
        <v>100</v>
      </c>
      <c r="CQ13" s="18">
        <v>100</v>
      </c>
      <c r="CR13" s="18">
        <v>50</v>
      </c>
      <c r="CS13" s="18">
        <v>100</v>
      </c>
      <c r="CT13" s="18">
        <v>100</v>
      </c>
      <c r="CU13" s="18">
        <v>50</v>
      </c>
      <c r="CV13" s="18">
        <v>92</v>
      </c>
      <c r="CW13" s="18">
        <v>100</v>
      </c>
      <c r="CX13" s="18">
        <v>50</v>
      </c>
      <c r="CY13" s="18">
        <v>100</v>
      </c>
      <c r="CZ13" s="18">
        <v>100</v>
      </c>
      <c r="DA13" s="18">
        <v>50</v>
      </c>
      <c r="DB13" s="18">
        <v>100</v>
      </c>
      <c r="DC13" s="18">
        <v>100</v>
      </c>
      <c r="DD13" s="18">
        <v>50</v>
      </c>
      <c r="DE13" s="18">
        <v>100</v>
      </c>
      <c r="DF13" s="18">
        <v>100</v>
      </c>
      <c r="DG13" s="18">
        <v>50</v>
      </c>
      <c r="DH13" s="18">
        <v>65.6</v>
      </c>
      <c r="DI13" s="18">
        <v>100</v>
      </c>
      <c r="DJ13" s="18">
        <v>50</v>
      </c>
      <c r="DK13" s="18">
        <v>100</v>
      </c>
      <c r="DL13" s="18">
        <v>100</v>
      </c>
      <c r="DM13" s="18">
        <v>50</v>
      </c>
      <c r="DN13" s="18">
        <f>(D13+G13+J13+M13+P13+S13+V13+Y13+AB13+AE13+AH13+AK13+AN13+AQ13+AT13+AW13+AZ13+BC13+BF13+BI13+BL13+BO13+BR13+BU13+BX13+CA13+CD13+CG13+CJ13+CM13+CP13+CS13+CV13+CY13+DB13+DE13+DH13+DK13)/38</f>
        <v>93.54868421052632</v>
      </c>
      <c r="DO13" s="25">
        <f>(DN13/50)*100</f>
        <v>187.09736842105264</v>
      </c>
    </row>
    <row r="14" spans="1:119" ht="63.75">
      <c r="A14" s="8" t="s">
        <v>42</v>
      </c>
      <c r="B14" s="4" t="s">
        <v>127</v>
      </c>
      <c r="C14" s="17" t="s">
        <v>74</v>
      </c>
      <c r="D14" s="21">
        <v>42.5</v>
      </c>
      <c r="E14" s="18">
        <f>D14/80*100</f>
        <v>53.125</v>
      </c>
      <c r="F14" s="25" t="s">
        <v>74</v>
      </c>
      <c r="G14" s="18">
        <v>40.56</v>
      </c>
      <c r="H14" s="18">
        <f>G14/80*100</f>
        <v>50.7</v>
      </c>
      <c r="I14" s="25" t="s">
        <v>74</v>
      </c>
      <c r="J14" s="18">
        <v>20</v>
      </c>
      <c r="K14" s="18">
        <f>J14/80*100</f>
        <v>25</v>
      </c>
      <c r="L14" s="25" t="s">
        <v>74</v>
      </c>
      <c r="M14" s="18">
        <v>81.01</v>
      </c>
      <c r="N14" s="18">
        <v>100</v>
      </c>
      <c r="O14" s="25" t="s">
        <v>74</v>
      </c>
      <c r="P14" s="18">
        <v>74.3</v>
      </c>
      <c r="Q14" s="18">
        <f>P14/80*100</f>
        <v>92.875</v>
      </c>
      <c r="R14" s="25" t="s">
        <v>74</v>
      </c>
      <c r="S14" s="18">
        <v>33</v>
      </c>
      <c r="T14" s="18">
        <f>S14/80*100</f>
        <v>41.25</v>
      </c>
      <c r="U14" s="25" t="s">
        <v>74</v>
      </c>
      <c r="V14" s="18">
        <v>76.4</v>
      </c>
      <c r="W14" s="18">
        <f>V14/80*100</f>
        <v>95.5</v>
      </c>
      <c r="X14" s="25" t="s">
        <v>74</v>
      </c>
      <c r="Y14" s="18">
        <v>100</v>
      </c>
      <c r="Z14" s="18">
        <v>100</v>
      </c>
      <c r="AA14" s="25" t="s">
        <v>74</v>
      </c>
      <c r="AB14" s="18">
        <v>100</v>
      </c>
      <c r="AC14" s="18">
        <v>100</v>
      </c>
      <c r="AD14" s="25" t="s">
        <v>74</v>
      </c>
      <c r="AE14" s="18">
        <v>100</v>
      </c>
      <c r="AF14" s="18">
        <v>100</v>
      </c>
      <c r="AG14" s="25" t="s">
        <v>74</v>
      </c>
      <c r="AH14" s="18">
        <v>100</v>
      </c>
      <c r="AI14" s="18">
        <v>100</v>
      </c>
      <c r="AJ14" s="25" t="s">
        <v>74</v>
      </c>
      <c r="AK14" s="18">
        <v>63.6</v>
      </c>
      <c r="AL14" s="18">
        <f>AK14/80*100</f>
        <v>79.5</v>
      </c>
      <c r="AM14" s="25" t="s">
        <v>74</v>
      </c>
      <c r="AN14" s="18">
        <v>88.7</v>
      </c>
      <c r="AO14" s="18">
        <v>100</v>
      </c>
      <c r="AP14" s="25" t="s">
        <v>74</v>
      </c>
      <c r="AQ14" s="18">
        <v>95.2</v>
      </c>
      <c r="AR14" s="18">
        <v>100</v>
      </c>
      <c r="AS14" s="25" t="s">
        <v>74</v>
      </c>
      <c r="AT14" s="18">
        <v>100</v>
      </c>
      <c r="AU14" s="18">
        <v>100</v>
      </c>
      <c r="AV14" s="25" t="s">
        <v>74</v>
      </c>
      <c r="AW14" s="18">
        <v>91</v>
      </c>
      <c r="AX14" s="18">
        <v>100</v>
      </c>
      <c r="AY14" s="25" t="s">
        <v>74</v>
      </c>
      <c r="AZ14" s="18">
        <v>88</v>
      </c>
      <c r="BA14" s="18">
        <v>100</v>
      </c>
      <c r="BB14" s="25" t="s">
        <v>74</v>
      </c>
      <c r="BC14" s="18">
        <v>77</v>
      </c>
      <c r="BD14" s="18">
        <f>BC14/80*100</f>
        <v>96.25</v>
      </c>
      <c r="BE14" s="25" t="s">
        <v>74</v>
      </c>
      <c r="BF14" s="18">
        <v>100</v>
      </c>
      <c r="BG14" s="18">
        <v>100</v>
      </c>
      <c r="BH14" s="25" t="s">
        <v>74</v>
      </c>
      <c r="BI14" s="18">
        <v>85</v>
      </c>
      <c r="BJ14" s="18">
        <v>100</v>
      </c>
      <c r="BK14" s="25" t="s">
        <v>74</v>
      </c>
      <c r="BL14" s="18">
        <v>100</v>
      </c>
      <c r="BM14" s="18">
        <v>100</v>
      </c>
      <c r="BN14" s="25" t="s">
        <v>74</v>
      </c>
      <c r="BO14" s="18">
        <v>87.3</v>
      </c>
      <c r="BP14" s="18">
        <v>100</v>
      </c>
      <c r="BQ14" s="25" t="s">
        <v>74</v>
      </c>
      <c r="BR14" s="18">
        <v>95</v>
      </c>
      <c r="BS14" s="18">
        <v>100</v>
      </c>
      <c r="BT14" s="44" t="s">
        <v>74</v>
      </c>
      <c r="BU14" s="27">
        <v>94.2</v>
      </c>
      <c r="BV14" s="18">
        <v>100</v>
      </c>
      <c r="BW14" s="25" t="s">
        <v>74</v>
      </c>
      <c r="BX14" s="18">
        <v>96</v>
      </c>
      <c r="BY14" s="18">
        <v>100</v>
      </c>
      <c r="BZ14" s="25" t="s">
        <v>74</v>
      </c>
      <c r="CA14" s="18">
        <v>52.5</v>
      </c>
      <c r="CB14" s="18">
        <f>CA14/80*100</f>
        <v>65.625</v>
      </c>
      <c r="CC14" s="25" t="s">
        <v>74</v>
      </c>
      <c r="CD14" s="18">
        <v>100</v>
      </c>
      <c r="CE14" s="18">
        <v>100</v>
      </c>
      <c r="CF14" s="25" t="s">
        <v>74</v>
      </c>
      <c r="CG14" s="18">
        <v>83.1</v>
      </c>
      <c r="CH14" s="18">
        <f>CG14/80*100</f>
        <v>103.87499999999999</v>
      </c>
      <c r="CI14" s="25" t="s">
        <v>74</v>
      </c>
      <c r="CJ14" s="18">
        <v>90.1</v>
      </c>
      <c r="CK14" s="18">
        <v>100</v>
      </c>
      <c r="CL14" s="25" t="s">
        <v>74</v>
      </c>
      <c r="CM14" s="18">
        <v>100</v>
      </c>
      <c r="CN14" s="18">
        <v>100</v>
      </c>
      <c r="CO14" s="25" t="s">
        <v>74</v>
      </c>
      <c r="CP14" s="18">
        <v>95.8</v>
      </c>
      <c r="CQ14" s="18">
        <v>100</v>
      </c>
      <c r="CR14" s="25" t="s">
        <v>74</v>
      </c>
      <c r="CS14" s="18">
        <v>97</v>
      </c>
      <c r="CT14" s="18">
        <v>100</v>
      </c>
      <c r="CU14" s="25" t="s">
        <v>74</v>
      </c>
      <c r="CV14" s="18">
        <v>96.5</v>
      </c>
      <c r="CW14" s="18">
        <v>100</v>
      </c>
      <c r="CX14" s="25" t="s">
        <v>74</v>
      </c>
      <c r="CY14" s="18">
        <v>96</v>
      </c>
      <c r="CZ14" s="18">
        <v>100</v>
      </c>
      <c r="DA14" s="25" t="s">
        <v>74</v>
      </c>
      <c r="DB14" s="18">
        <v>95.9</v>
      </c>
      <c r="DC14" s="18">
        <v>100</v>
      </c>
      <c r="DD14" s="25" t="s">
        <v>74</v>
      </c>
      <c r="DE14" s="18">
        <v>100</v>
      </c>
      <c r="DF14" s="18">
        <v>100</v>
      </c>
      <c r="DG14" s="25" t="s">
        <v>74</v>
      </c>
      <c r="DH14" s="18">
        <v>88</v>
      </c>
      <c r="DI14" s="18">
        <v>100</v>
      </c>
      <c r="DJ14" s="25" t="s">
        <v>74</v>
      </c>
      <c r="DK14" s="18">
        <v>100</v>
      </c>
      <c r="DL14" s="18">
        <v>100</v>
      </c>
      <c r="DM14" s="39" t="s">
        <v>74</v>
      </c>
      <c r="DN14" s="18">
        <f>(D14+G14+J14+M14+P14+S14+V14+Y14+AB14+AE14+AH14+AK14+AN14+AQ14+AT14+AW14+AZ14+BC14+BF14+BI14+BL14+BO14+BR14+BU14+BX14+CA14+CD14+CG14+CJ14+CM14+CP14+CS14+CV14+CY14+DB14+DE14+DH14+DK14)/38</f>
        <v>84.83342105263158</v>
      </c>
      <c r="DO14" s="25">
        <f>(DN14/80)*100</f>
        <v>106.04177631578948</v>
      </c>
    </row>
  </sheetData>
  <sheetProtection/>
  <mergeCells count="69">
    <mergeCell ref="DJ7:DL7"/>
    <mergeCell ref="CR7:CT7"/>
    <mergeCell ref="CU7:CW7"/>
    <mergeCell ref="CX7:CZ7"/>
    <mergeCell ref="DA7:DC7"/>
    <mergeCell ref="DD7:DF7"/>
    <mergeCell ref="DG7:DI7"/>
    <mergeCell ref="BZ7:CB7"/>
    <mergeCell ref="CC7:CE7"/>
    <mergeCell ref="CF7:CH7"/>
    <mergeCell ref="CI7:CK7"/>
    <mergeCell ref="CL7:CN7"/>
    <mergeCell ref="CO7:CQ7"/>
    <mergeCell ref="BH7:BJ7"/>
    <mergeCell ref="BK7:BM7"/>
    <mergeCell ref="BN7:BP7"/>
    <mergeCell ref="BQ7:BS7"/>
    <mergeCell ref="BT7:BV7"/>
    <mergeCell ref="BW7:BY7"/>
    <mergeCell ref="AP7:AR7"/>
    <mergeCell ref="AS7:AU7"/>
    <mergeCell ref="AV7:AX7"/>
    <mergeCell ref="AY7:BA7"/>
    <mergeCell ref="BB7:BD7"/>
    <mergeCell ref="BE7:BG7"/>
    <mergeCell ref="X7:Z7"/>
    <mergeCell ref="AA7:AC7"/>
    <mergeCell ref="AD7:AF7"/>
    <mergeCell ref="AG7:AI7"/>
    <mergeCell ref="AJ7:AL7"/>
    <mergeCell ref="AM7:AO7"/>
    <mergeCell ref="CX6:DF6"/>
    <mergeCell ref="DG6:DL6"/>
    <mergeCell ref="DM6:DO7"/>
    <mergeCell ref="C7:E7"/>
    <mergeCell ref="F7:H7"/>
    <mergeCell ref="I7:K7"/>
    <mergeCell ref="L7:N7"/>
    <mergeCell ref="O7:Q7"/>
    <mergeCell ref="R7:T7"/>
    <mergeCell ref="U7:W7"/>
    <mergeCell ref="AV6:BD6"/>
    <mergeCell ref="BE6:BM6"/>
    <mergeCell ref="BN6:BV6"/>
    <mergeCell ref="BW6:CE6"/>
    <mergeCell ref="CF6:CN6"/>
    <mergeCell ref="CO6:CW6"/>
    <mergeCell ref="CO3:CW4"/>
    <mergeCell ref="CX3:DF4"/>
    <mergeCell ref="DG3:DO4"/>
    <mergeCell ref="A6:A8"/>
    <mergeCell ref="B6:B8"/>
    <mergeCell ref="C6:K6"/>
    <mergeCell ref="L6:T6"/>
    <mergeCell ref="U6:AC6"/>
    <mergeCell ref="AD6:AL6"/>
    <mergeCell ref="AM6:AU6"/>
    <mergeCell ref="AM3:AU4"/>
    <mergeCell ref="AV3:BD4"/>
    <mergeCell ref="BE3:BM4"/>
    <mergeCell ref="BN3:BV4"/>
    <mergeCell ref="BW3:CE4"/>
    <mergeCell ref="CF3:CN4"/>
    <mergeCell ref="J1:K1"/>
    <mergeCell ref="S1:T1"/>
    <mergeCell ref="C3:K4"/>
    <mergeCell ref="L3:T4"/>
    <mergeCell ref="U3:AC4"/>
    <mergeCell ref="AD3:A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12" manualBreakCount="12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65535" man="1"/>
    <brk id="83" max="65535" man="1"/>
    <brk id="92" max="65535" man="1"/>
    <brk id="101" max="65535" man="1"/>
    <brk id="1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.375" style="0" customWidth="1"/>
    <col min="2" max="2" width="34.125" style="0" customWidth="1"/>
    <col min="3" max="3" width="18.25390625" style="0" customWidth="1"/>
    <col min="4" max="4" width="19.125" style="0" customWidth="1"/>
    <col min="5" max="5" width="22.25390625" style="0" customWidth="1"/>
  </cols>
  <sheetData>
    <row r="1" spans="1:5" ht="12.75">
      <c r="A1" s="6"/>
      <c r="B1" s="2"/>
      <c r="C1" s="1"/>
      <c r="D1" s="1"/>
      <c r="E1" s="22" t="s">
        <v>128</v>
      </c>
    </row>
    <row r="2" spans="1:5" ht="12.75">
      <c r="A2" s="6"/>
      <c r="B2" s="2"/>
      <c r="C2" s="1"/>
      <c r="D2" s="1"/>
      <c r="E2" s="1"/>
    </row>
    <row r="3" spans="1:5" ht="12.75">
      <c r="A3" s="7"/>
      <c r="B3" s="7"/>
      <c r="C3" s="48" t="s">
        <v>153</v>
      </c>
      <c r="D3" s="48"/>
      <c r="E3" s="48"/>
    </row>
    <row r="4" spans="1:5" ht="12.75">
      <c r="A4" s="7" t="s">
        <v>7</v>
      </c>
      <c r="B4" s="7"/>
      <c r="C4" s="48"/>
      <c r="D4" s="48"/>
      <c r="E4" s="48"/>
    </row>
    <row r="5" spans="1:5" ht="24.75" customHeight="1">
      <c r="A5" s="6"/>
      <c r="B5" s="2"/>
      <c r="C5" s="48"/>
      <c r="D5" s="48"/>
      <c r="E5" s="48"/>
    </row>
    <row r="6" spans="1:5" ht="12.75">
      <c r="A6" s="6"/>
      <c r="B6" s="2"/>
      <c r="C6" s="6"/>
      <c r="D6" s="6"/>
      <c r="E6" s="6"/>
    </row>
    <row r="7" spans="1:5" ht="12.75">
      <c r="A7" s="53" t="s">
        <v>6</v>
      </c>
      <c r="B7" s="53" t="s">
        <v>0</v>
      </c>
      <c r="C7" s="59" t="s">
        <v>129</v>
      </c>
      <c r="D7" s="60"/>
      <c r="E7" s="61"/>
    </row>
    <row r="8" spans="1:5" ht="12.75">
      <c r="A8" s="54"/>
      <c r="B8" s="54"/>
      <c r="C8" s="62"/>
      <c r="D8" s="63"/>
      <c r="E8" s="64"/>
    </row>
    <row r="9" spans="1:5" ht="38.25">
      <c r="A9" s="55"/>
      <c r="B9" s="55"/>
      <c r="C9" s="5" t="s">
        <v>3</v>
      </c>
      <c r="D9" s="5" t="s">
        <v>4</v>
      </c>
      <c r="E9" s="3" t="s">
        <v>5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25.5">
      <c r="A11" s="8" t="s">
        <v>31</v>
      </c>
      <c r="B11" s="4" t="s">
        <v>2</v>
      </c>
      <c r="C11" s="18">
        <v>100</v>
      </c>
      <c r="D11" s="21">
        <v>100</v>
      </c>
      <c r="E11" s="18">
        <v>100</v>
      </c>
    </row>
    <row r="12" spans="1:5" ht="89.25">
      <c r="A12" s="8" t="s">
        <v>32</v>
      </c>
      <c r="B12" s="4" t="s">
        <v>57</v>
      </c>
      <c r="C12" s="18">
        <v>100</v>
      </c>
      <c r="D12" s="21">
        <v>100</v>
      </c>
      <c r="E12" s="18">
        <v>100</v>
      </c>
    </row>
    <row r="13" spans="1:5" ht="76.5">
      <c r="A13" s="8" t="s">
        <v>33</v>
      </c>
      <c r="B13" s="4" t="s">
        <v>130</v>
      </c>
      <c r="C13" s="18">
        <v>100</v>
      </c>
      <c r="D13" s="18">
        <v>100</v>
      </c>
      <c r="E13" s="18">
        <v>100</v>
      </c>
    </row>
    <row r="14" spans="1:5" ht="89.25">
      <c r="A14" s="8" t="s">
        <v>41</v>
      </c>
      <c r="B14" s="4" t="s">
        <v>131</v>
      </c>
      <c r="C14" s="18">
        <v>100</v>
      </c>
      <c r="D14" s="18">
        <v>91.17</v>
      </c>
      <c r="E14" s="18">
        <f>D14/C14*100</f>
        <v>91.17</v>
      </c>
    </row>
  </sheetData>
  <sheetProtection/>
  <mergeCells count="4">
    <mergeCell ref="C3:E5"/>
    <mergeCell ref="A7:A9"/>
    <mergeCell ref="B7:B9"/>
    <mergeCell ref="C7:E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.375" style="0" customWidth="1"/>
    <col min="2" max="2" width="34.125" style="0" customWidth="1"/>
    <col min="3" max="3" width="18.25390625" style="0" customWidth="1"/>
    <col min="4" max="4" width="19.125" style="0" customWidth="1"/>
    <col min="5" max="5" width="24.125" style="0" customWidth="1"/>
  </cols>
  <sheetData>
    <row r="1" spans="1:5" ht="12.75">
      <c r="A1" s="6"/>
      <c r="B1" s="2"/>
      <c r="C1" s="1"/>
      <c r="D1" s="1"/>
      <c r="E1" s="22" t="s">
        <v>132</v>
      </c>
    </row>
    <row r="2" spans="1:5" ht="12.75">
      <c r="A2" s="6"/>
      <c r="B2" s="2"/>
      <c r="C2" s="1"/>
      <c r="D2" s="1"/>
      <c r="E2" s="1"/>
    </row>
    <row r="3" spans="1:5" ht="12.75">
      <c r="A3" s="7"/>
      <c r="B3" s="7"/>
      <c r="C3" s="48" t="s">
        <v>154</v>
      </c>
      <c r="D3" s="48"/>
      <c r="E3" s="48"/>
    </row>
    <row r="4" spans="1:5" ht="12.75">
      <c r="A4" s="7" t="s">
        <v>7</v>
      </c>
      <c r="B4" s="7"/>
      <c r="C4" s="48"/>
      <c r="D4" s="48"/>
      <c r="E4" s="48"/>
    </row>
    <row r="5" spans="1:5" ht="39.75" customHeight="1">
      <c r="A5" s="6"/>
      <c r="B5" s="2"/>
      <c r="C5" s="48"/>
      <c r="D5" s="48"/>
      <c r="E5" s="48"/>
    </row>
    <row r="6" spans="1:5" ht="12.75">
      <c r="A6" s="6"/>
      <c r="B6" s="2"/>
      <c r="C6" s="6"/>
      <c r="D6" s="6"/>
      <c r="E6" s="6"/>
    </row>
    <row r="7" spans="1:5" ht="12.75">
      <c r="A7" s="53" t="s">
        <v>6</v>
      </c>
      <c r="B7" s="53" t="s">
        <v>0</v>
      </c>
      <c r="C7" s="59" t="s">
        <v>133</v>
      </c>
      <c r="D7" s="60"/>
      <c r="E7" s="61"/>
    </row>
    <row r="8" spans="1:5" ht="12.75">
      <c r="A8" s="54"/>
      <c r="B8" s="54"/>
      <c r="C8" s="62"/>
      <c r="D8" s="63"/>
      <c r="E8" s="64"/>
    </row>
    <row r="9" spans="1:5" ht="38.25">
      <c r="A9" s="55"/>
      <c r="B9" s="55"/>
      <c r="C9" s="5" t="s">
        <v>3</v>
      </c>
      <c r="D9" s="5" t="s">
        <v>4</v>
      </c>
      <c r="E9" s="3" t="s">
        <v>5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63.75">
      <c r="A11" s="8" t="s">
        <v>31</v>
      </c>
      <c r="B11" s="4" t="s">
        <v>134</v>
      </c>
      <c r="C11" s="18">
        <v>100</v>
      </c>
      <c r="D11" s="21">
        <v>100</v>
      </c>
      <c r="E11" s="18">
        <f>D11/C11*100</f>
        <v>100</v>
      </c>
    </row>
    <row r="12" spans="1:5" ht="38.25">
      <c r="A12" s="8" t="s">
        <v>32</v>
      </c>
      <c r="B12" s="4" t="s">
        <v>135</v>
      </c>
      <c r="C12" s="25" t="s">
        <v>136</v>
      </c>
      <c r="D12" s="21">
        <v>100</v>
      </c>
      <c r="E12" s="18">
        <v>100</v>
      </c>
    </row>
    <row r="13" spans="1:5" ht="63.75">
      <c r="A13" s="8" t="s">
        <v>33</v>
      </c>
      <c r="B13" s="4" t="s">
        <v>137</v>
      </c>
      <c r="C13" s="18">
        <v>100</v>
      </c>
      <c r="D13" s="18">
        <v>100</v>
      </c>
      <c r="E13" s="18">
        <f>D13/C13*100</f>
        <v>100</v>
      </c>
    </row>
    <row r="14" spans="1:5" ht="25.5">
      <c r="A14" s="8" t="s">
        <v>41</v>
      </c>
      <c r="B14" s="4" t="s">
        <v>138</v>
      </c>
      <c r="C14" s="25" t="s">
        <v>136</v>
      </c>
      <c r="D14" s="18">
        <v>100</v>
      </c>
      <c r="E14" s="18">
        <v>100</v>
      </c>
    </row>
    <row r="15" spans="1:5" ht="89.25">
      <c r="A15" s="8" t="s">
        <v>42</v>
      </c>
      <c r="B15" s="4" t="s">
        <v>139</v>
      </c>
      <c r="C15" s="18">
        <v>100</v>
      </c>
      <c r="D15" s="18">
        <v>100</v>
      </c>
      <c r="E15" s="18">
        <f>D15/C15*100</f>
        <v>100</v>
      </c>
    </row>
    <row r="16" spans="1:5" ht="52.5" customHeight="1">
      <c r="A16" s="8" t="s">
        <v>34</v>
      </c>
      <c r="B16" s="4" t="s">
        <v>140</v>
      </c>
      <c r="C16" s="39" t="s">
        <v>136</v>
      </c>
      <c r="D16" s="18">
        <v>100</v>
      </c>
      <c r="E16" s="18">
        <v>100</v>
      </c>
    </row>
  </sheetData>
  <sheetProtection/>
  <mergeCells count="4">
    <mergeCell ref="C3:E5"/>
    <mergeCell ref="A7:A9"/>
    <mergeCell ref="B7:B9"/>
    <mergeCell ref="C7:E8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375" style="0" customWidth="1"/>
    <col min="2" max="2" width="34.125" style="0" customWidth="1"/>
    <col min="3" max="3" width="18.25390625" style="0" customWidth="1"/>
    <col min="4" max="4" width="19.125" style="0" customWidth="1"/>
    <col min="5" max="5" width="19.25390625" style="0" customWidth="1"/>
  </cols>
  <sheetData>
    <row r="1" spans="1:5" ht="12.75">
      <c r="A1" s="6"/>
      <c r="B1" s="2"/>
      <c r="C1" s="1"/>
      <c r="D1" s="1"/>
      <c r="E1" s="22" t="s">
        <v>141</v>
      </c>
    </row>
    <row r="2" spans="1:5" ht="12.75">
      <c r="A2" s="6"/>
      <c r="B2" s="2"/>
      <c r="C2" s="1"/>
      <c r="D2" s="1"/>
      <c r="E2" s="1"/>
    </row>
    <row r="3" spans="1:5" ht="12.75">
      <c r="A3" s="6"/>
      <c r="B3" s="2"/>
      <c r="C3" s="1"/>
      <c r="D3" s="1"/>
      <c r="E3" s="1"/>
    </row>
    <row r="4" spans="1:5" ht="12.75">
      <c r="A4" s="7"/>
      <c r="B4" s="7"/>
      <c r="C4" s="48" t="s">
        <v>155</v>
      </c>
      <c r="D4" s="48"/>
      <c r="E4" s="48"/>
    </row>
    <row r="5" spans="1:5" ht="12.75">
      <c r="A5" s="7" t="s">
        <v>7</v>
      </c>
      <c r="B5" s="7"/>
      <c r="C5" s="48"/>
      <c r="D5" s="48"/>
      <c r="E5" s="48"/>
    </row>
    <row r="6" spans="1:5" ht="25.5" customHeight="1">
      <c r="A6" s="6"/>
      <c r="B6" s="2"/>
      <c r="C6" s="48"/>
      <c r="D6" s="48"/>
      <c r="E6" s="48"/>
    </row>
    <row r="7" spans="1:5" ht="12.75">
      <c r="A7" s="6"/>
      <c r="B7" s="2"/>
      <c r="C7" s="6"/>
      <c r="D7" s="6"/>
      <c r="E7" s="6"/>
    </row>
    <row r="8" spans="1:5" ht="12.75">
      <c r="A8" s="53" t="s">
        <v>6</v>
      </c>
      <c r="B8" s="53" t="s">
        <v>0</v>
      </c>
      <c r="C8" s="59" t="s">
        <v>142</v>
      </c>
      <c r="D8" s="60"/>
      <c r="E8" s="61"/>
    </row>
    <row r="9" spans="1:5" ht="12.75">
      <c r="A9" s="54"/>
      <c r="B9" s="54"/>
      <c r="C9" s="62"/>
      <c r="D9" s="63"/>
      <c r="E9" s="64"/>
    </row>
    <row r="10" spans="1:5" ht="38.25">
      <c r="A10" s="55"/>
      <c r="B10" s="55"/>
      <c r="C10" s="5" t="s">
        <v>3</v>
      </c>
      <c r="D10" s="5" t="s">
        <v>4</v>
      </c>
      <c r="E10" s="3" t="s">
        <v>5</v>
      </c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5" ht="63.75">
      <c r="A12" s="8" t="s">
        <v>31</v>
      </c>
      <c r="B12" s="47" t="s">
        <v>143</v>
      </c>
      <c r="C12" s="18">
        <v>100</v>
      </c>
      <c r="D12" s="18">
        <v>100</v>
      </c>
      <c r="E12" s="18">
        <f>D12/C12*100</f>
        <v>100</v>
      </c>
    </row>
    <row r="13" spans="1:5" ht="76.5">
      <c r="A13" s="8" t="s">
        <v>32</v>
      </c>
      <c r="B13" s="47" t="s">
        <v>144</v>
      </c>
      <c r="C13" s="18">
        <v>100</v>
      </c>
      <c r="D13" s="21">
        <v>100</v>
      </c>
      <c r="E13" s="18">
        <f>D13/C13*100</f>
        <v>100</v>
      </c>
    </row>
    <row r="14" spans="1:5" ht="26.25" customHeight="1">
      <c r="A14" s="8" t="s">
        <v>33</v>
      </c>
      <c r="B14" s="4" t="s">
        <v>71</v>
      </c>
      <c r="C14" s="18">
        <v>100</v>
      </c>
      <c r="D14" s="25" t="s">
        <v>145</v>
      </c>
      <c r="E14" s="25" t="s">
        <v>54</v>
      </c>
    </row>
  </sheetData>
  <sheetProtection/>
  <mergeCells count="4">
    <mergeCell ref="C4:E6"/>
    <mergeCell ref="A8:A10"/>
    <mergeCell ref="B8:B10"/>
    <mergeCell ref="C8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Сидоров Дмитрий Александрович</cp:lastModifiedBy>
  <cp:lastPrinted>2015-07-23T08:24:42Z</cp:lastPrinted>
  <dcterms:created xsi:type="dcterms:W3CDTF">2011-07-13T02:22:36Z</dcterms:created>
  <dcterms:modified xsi:type="dcterms:W3CDTF">2015-07-27T09:33:27Z</dcterms:modified>
  <cp:category/>
  <cp:version/>
  <cp:contentType/>
  <cp:contentStatus/>
</cp:coreProperties>
</file>